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285" windowHeight="16980"/>
  </bookViews>
  <sheets>
    <sheet name="(1)★건축원가(요율조정은이곳에서)★" sheetId="8" r:id="rId1"/>
    <sheet name="공종별집계표" sheetId="7" r:id="rId2"/>
    <sheet name="공종별내역서" sheetId="6" r:id="rId3"/>
    <sheet name="일위대가목록" sheetId="5" r:id="rId4"/>
    <sheet name="Sheet1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_">#REF!</definedName>
    <definedName name="_____SS1">#REF!</definedName>
    <definedName name="_____SS2">#REF!</definedName>
    <definedName name="_____TC1">#REF!</definedName>
    <definedName name="_____TC2">#REF!</definedName>
    <definedName name="_____WC1">#REF!</definedName>
    <definedName name="____A1">#REF!</definedName>
    <definedName name="____dia300">[1]대로근거!#REF!</definedName>
    <definedName name="____dia350">[1]대로근거!#REF!</definedName>
    <definedName name="____hun1">[2]설계조건!#REF!</definedName>
    <definedName name="____hun2">[2]설계조건!#REF!</definedName>
    <definedName name="____mcv1">#REF!</definedName>
    <definedName name="____mcv2">#REF!</definedName>
    <definedName name="____mcv3">#REF!</definedName>
    <definedName name="____mcv4">#REF!</definedName>
    <definedName name="____mcv5">#REF!</definedName>
    <definedName name="____mhw1">#REF!</definedName>
    <definedName name="____mvw1">#REF!</definedName>
    <definedName name="____pa1">#REF!</definedName>
    <definedName name="____pa2">#REF!</definedName>
    <definedName name="____pe22">#REF!</definedName>
    <definedName name="____qs1">[2]설계조건!#REF!</definedName>
    <definedName name="____qs12">[2]설계조건!#REF!</definedName>
    <definedName name="____qs2">[2]설계조건!#REF!</definedName>
    <definedName name="____qs22">[2]설계조건!#REF!</definedName>
    <definedName name="____RD1">#REF!</definedName>
    <definedName name="____RD2">#REF!</definedName>
    <definedName name="____RD3">#REF!</definedName>
    <definedName name="____RD4">#REF!</definedName>
    <definedName name="____RD5">#REF!</definedName>
    <definedName name="____RD6">#REF!</definedName>
    <definedName name="____RD7">#REF!</definedName>
    <definedName name="____RL1">#REF!</definedName>
    <definedName name="____RL2">#REF!</definedName>
    <definedName name="____RL3">#REF!</definedName>
    <definedName name="____RL4">#REF!</definedName>
    <definedName name="____RL5">#REF!</definedName>
    <definedName name="____RL6">#REF!</definedName>
    <definedName name="____RL7">#REF!</definedName>
    <definedName name="____s1">#REF!</definedName>
    <definedName name="____sp1">#REF!</definedName>
    <definedName name="____sp2">#REF!</definedName>
    <definedName name="____sp3">#REF!</definedName>
    <definedName name="____SS1">#REF!</definedName>
    <definedName name="____SS2">#REF!</definedName>
    <definedName name="____TC1">#REF!</definedName>
    <definedName name="____TC2">#REF!</definedName>
    <definedName name="____tdl2">#REF!</definedName>
    <definedName name="____teb1">#REF!</definedName>
    <definedName name="____teb2">#REF!</definedName>
    <definedName name="____teb3">#REF!</definedName>
    <definedName name="____Ted1">#REF!</definedName>
    <definedName name="____tll2">#REF!</definedName>
    <definedName name="____tri11">#REF!</definedName>
    <definedName name="____tri12">#REF!</definedName>
    <definedName name="____tri13">#REF!</definedName>
    <definedName name="____tri14">#REF!</definedName>
    <definedName name="____tri15">#REF!</definedName>
    <definedName name="____tri22">#REF!</definedName>
    <definedName name="____tri23">#REF!</definedName>
    <definedName name="____tri24">#REF!</definedName>
    <definedName name="____tri25">#REF!</definedName>
    <definedName name="____tri32">#REF!</definedName>
    <definedName name="____tri33">#REF!</definedName>
    <definedName name="____tri34">#REF!</definedName>
    <definedName name="____tri35">#REF!</definedName>
    <definedName name="____tri42">#REF!</definedName>
    <definedName name="____tri43">#REF!</definedName>
    <definedName name="____tri44">#REF!</definedName>
    <definedName name="____tri45">#REF!</definedName>
    <definedName name="____Ts1">#REF!</definedName>
    <definedName name="____TW1">#REF!</definedName>
    <definedName name="____TW2">#REF!</definedName>
    <definedName name="____vhw1">#REF!</definedName>
    <definedName name="____vvw1">#REF!</definedName>
    <definedName name="____WC1">#REF!</definedName>
    <definedName name="____wcv1">#REF!</definedName>
    <definedName name="____wcv2">#REF!</definedName>
    <definedName name="____wcv3">#REF!</definedName>
    <definedName name="____wcv4">#REF!</definedName>
    <definedName name="____wcv5">#REF!</definedName>
    <definedName name="____wd1">[2]설계조건!#REF!</definedName>
    <definedName name="____wd2">[2]설계조건!#REF!</definedName>
    <definedName name="____XS1">#REF!</definedName>
    <definedName name="____XS2">#REF!</definedName>
    <definedName name="____XS3">[3]교각계산!#REF!</definedName>
    <definedName name="____zz1">#REF!</definedName>
    <definedName name="____zz2">#REF!</definedName>
    <definedName name="____zz3">#REF!</definedName>
    <definedName name="___A1">#REF!</definedName>
    <definedName name="___dia300">[1]대로근거!#REF!</definedName>
    <definedName name="___dia350">[1]대로근거!#REF!</definedName>
    <definedName name="___hun1">[2]설계조건!#REF!</definedName>
    <definedName name="___hun2">[2]설계조건!#REF!</definedName>
    <definedName name="___mcv1">#REF!</definedName>
    <definedName name="___mcv2">#REF!</definedName>
    <definedName name="___mcv3">#REF!</definedName>
    <definedName name="___mcv4">#REF!</definedName>
    <definedName name="___mcv5">#REF!</definedName>
    <definedName name="___mhw1">#REF!</definedName>
    <definedName name="___mvw1">#REF!</definedName>
    <definedName name="___pa1">#REF!</definedName>
    <definedName name="___pa2">#REF!</definedName>
    <definedName name="___pe22">#REF!</definedName>
    <definedName name="___qs1">[2]설계조건!#REF!</definedName>
    <definedName name="___qs12">[2]설계조건!#REF!</definedName>
    <definedName name="___qs2">[2]설계조건!#REF!</definedName>
    <definedName name="___qs22">[2]설계조건!#REF!</definedName>
    <definedName name="___RD1">#REF!</definedName>
    <definedName name="___RD2">#REF!</definedName>
    <definedName name="___RD3">#REF!</definedName>
    <definedName name="___RD4">#REF!</definedName>
    <definedName name="___RD5">#REF!</definedName>
    <definedName name="___RD6">#REF!</definedName>
    <definedName name="___RD7">#REF!</definedName>
    <definedName name="___RL1">#REF!</definedName>
    <definedName name="___RL2">#REF!</definedName>
    <definedName name="___RL3">#REF!</definedName>
    <definedName name="___RL4">#REF!</definedName>
    <definedName name="___RL5">#REF!</definedName>
    <definedName name="___RL6">#REF!</definedName>
    <definedName name="___RL7">#REF!</definedName>
    <definedName name="___s1">#REF!</definedName>
    <definedName name="___sp1">#REF!</definedName>
    <definedName name="___sp2">#REF!</definedName>
    <definedName name="___sp3">#REF!</definedName>
    <definedName name="___SS1">#REF!</definedName>
    <definedName name="___SS2">#REF!</definedName>
    <definedName name="___TC1">#REF!</definedName>
    <definedName name="___TC2">#REF!</definedName>
    <definedName name="___tdl2">#REF!</definedName>
    <definedName name="___teb1">#REF!</definedName>
    <definedName name="___teb2">#REF!</definedName>
    <definedName name="___teb3">#REF!</definedName>
    <definedName name="___Ted1">#REF!</definedName>
    <definedName name="___tll2">#REF!</definedName>
    <definedName name="___tri11">#REF!</definedName>
    <definedName name="___tri12">#REF!</definedName>
    <definedName name="___tri13">#REF!</definedName>
    <definedName name="___tri14">#REF!</definedName>
    <definedName name="___tri15">#REF!</definedName>
    <definedName name="___tri22">#REF!</definedName>
    <definedName name="___tri23">#REF!</definedName>
    <definedName name="___tri24">#REF!</definedName>
    <definedName name="___tri25">#REF!</definedName>
    <definedName name="___tri32">#REF!</definedName>
    <definedName name="___tri33">#REF!</definedName>
    <definedName name="___tri34">#REF!</definedName>
    <definedName name="___tri35">#REF!</definedName>
    <definedName name="___tri42">#REF!</definedName>
    <definedName name="___tri43">#REF!</definedName>
    <definedName name="___tri44">#REF!</definedName>
    <definedName name="___tri45">#REF!</definedName>
    <definedName name="___Ts1">#REF!</definedName>
    <definedName name="___TW1">#REF!</definedName>
    <definedName name="___TW2">#REF!</definedName>
    <definedName name="___vhw1">#REF!</definedName>
    <definedName name="___vvw1">#REF!</definedName>
    <definedName name="___WC1">#REF!</definedName>
    <definedName name="___wcv1">#REF!</definedName>
    <definedName name="___wcv2">#REF!</definedName>
    <definedName name="___wcv3">#REF!</definedName>
    <definedName name="___wcv4">#REF!</definedName>
    <definedName name="___wcv5">#REF!</definedName>
    <definedName name="___wd1">[2]설계조건!#REF!</definedName>
    <definedName name="___wd2">[2]설계조건!#REF!</definedName>
    <definedName name="___XS1">#REF!</definedName>
    <definedName name="___XS2">#REF!</definedName>
    <definedName name="___XS3">[3]교각계산!#REF!</definedName>
    <definedName name="___zz1">#REF!</definedName>
    <definedName name="___zz2">#REF!</definedName>
    <definedName name="___zz3">#REF!</definedName>
    <definedName name="__A1">#REF!</definedName>
    <definedName name="__dia300">[1]대로근거!#REF!</definedName>
    <definedName name="__dia350">[1]대로근거!#REF!</definedName>
    <definedName name="__hun1">[2]설계조건!#REF!</definedName>
    <definedName name="__hun2">[2]설계조건!#REF!</definedName>
    <definedName name="__mcv1">#REF!</definedName>
    <definedName name="__mcv2">#REF!</definedName>
    <definedName name="__mcv3">#REF!</definedName>
    <definedName name="__mcv4">#REF!</definedName>
    <definedName name="__mcv5">#REF!</definedName>
    <definedName name="__mhw1">#REF!</definedName>
    <definedName name="__mvw1">#REF!</definedName>
    <definedName name="__pa1">#REF!</definedName>
    <definedName name="__pa2">#REF!</definedName>
    <definedName name="__pe22">#REF!</definedName>
    <definedName name="__qs1">[2]설계조건!#REF!</definedName>
    <definedName name="__qs12">[2]설계조건!#REF!</definedName>
    <definedName name="__qs2">[2]설계조건!#REF!</definedName>
    <definedName name="__qs22">[2]설계조건!#REF!</definedName>
    <definedName name="__RD1">#REF!</definedName>
    <definedName name="__RD2">#REF!</definedName>
    <definedName name="__RD3">#REF!</definedName>
    <definedName name="__RD4">#REF!</definedName>
    <definedName name="__RD5">#REF!</definedName>
    <definedName name="__RD6">#REF!</definedName>
    <definedName name="__RD7">#REF!</definedName>
    <definedName name="__RL1">#REF!</definedName>
    <definedName name="__RL2">#REF!</definedName>
    <definedName name="__RL3">#REF!</definedName>
    <definedName name="__RL4">#REF!</definedName>
    <definedName name="__RL5">#REF!</definedName>
    <definedName name="__RL6">#REF!</definedName>
    <definedName name="__RL7">#REF!</definedName>
    <definedName name="__s1">#REF!</definedName>
    <definedName name="__sp1">#REF!</definedName>
    <definedName name="__sp2">#REF!</definedName>
    <definedName name="__sp3">#REF!</definedName>
    <definedName name="__SS1">#REF!</definedName>
    <definedName name="__SS2">#REF!</definedName>
    <definedName name="__TC1">#REF!</definedName>
    <definedName name="__TC2">#REF!</definedName>
    <definedName name="__tdl2">#REF!</definedName>
    <definedName name="__teb1">#REF!</definedName>
    <definedName name="__teb2">#REF!</definedName>
    <definedName name="__teb3">#REF!</definedName>
    <definedName name="__Ted1">#REF!</definedName>
    <definedName name="__tll2">#REF!</definedName>
    <definedName name="__tri11">#REF!</definedName>
    <definedName name="__tri12">#REF!</definedName>
    <definedName name="__tri13">#REF!</definedName>
    <definedName name="__tri14">#REF!</definedName>
    <definedName name="__tri15">#REF!</definedName>
    <definedName name="__tri22">#REF!</definedName>
    <definedName name="__tri23">#REF!</definedName>
    <definedName name="__tri24">#REF!</definedName>
    <definedName name="__tri25">#REF!</definedName>
    <definedName name="__tri32">#REF!</definedName>
    <definedName name="__tri33">#REF!</definedName>
    <definedName name="__tri34">#REF!</definedName>
    <definedName name="__tri35">#REF!</definedName>
    <definedName name="__tri42">#REF!</definedName>
    <definedName name="__tri43">#REF!</definedName>
    <definedName name="__tri44">#REF!</definedName>
    <definedName name="__tri45">#REF!</definedName>
    <definedName name="__Ts1">#REF!</definedName>
    <definedName name="__TW1">#REF!</definedName>
    <definedName name="__TW2">#REF!</definedName>
    <definedName name="__vhw1">#REF!</definedName>
    <definedName name="__vvw1">#REF!</definedName>
    <definedName name="__WC1">#REF!</definedName>
    <definedName name="__wcv1">#REF!</definedName>
    <definedName name="__wcv2">#REF!</definedName>
    <definedName name="__wcv3">#REF!</definedName>
    <definedName name="__wcv4">#REF!</definedName>
    <definedName name="__wcv5">#REF!</definedName>
    <definedName name="__wd1">[2]설계조건!#REF!</definedName>
    <definedName name="__wd2">[2]설계조건!#REF!</definedName>
    <definedName name="__XS1">#REF!</definedName>
    <definedName name="__XS2">#REF!</definedName>
    <definedName name="__XS3">[3]교각계산!#REF!</definedName>
    <definedName name="__zz1">#REF!</definedName>
    <definedName name="__zz2">#REF!</definedName>
    <definedName name="__zz3">#REF!</definedName>
    <definedName name="_15A">[4]금액내역서!$D$3:$D$10</definedName>
    <definedName name="_A">#REF!</definedName>
    <definedName name="_A1">#REF!</definedName>
    <definedName name="_dia300">[1]대로근거!#REF!</definedName>
    <definedName name="_dia350">[1]대로근거!#REF!</definedName>
    <definedName name="_Dist_Bin" hidden="1">[5]조명시설!#REF!</definedName>
    <definedName name="_Dist_Values" hidden="1">[5]조명시설!#REF!</definedName>
    <definedName name="_Fill" hidden="1">[5]조명시설!#REF!</definedName>
    <definedName name="_hun1">[2]설계조건!#REF!</definedName>
    <definedName name="_hun2">[2]설계조건!#REF!</definedName>
    <definedName name="_Key1" hidden="1">[5]조명시설!#REF!</definedName>
    <definedName name="_Key2" hidden="1">[5]조명시설!#REF!</definedName>
    <definedName name="_mcv1">#REF!</definedName>
    <definedName name="_mcv2">#REF!</definedName>
    <definedName name="_mcv3">#REF!</definedName>
    <definedName name="_mcv4">#REF!</definedName>
    <definedName name="_mcv5">#REF!</definedName>
    <definedName name="_mhw1">#REF!</definedName>
    <definedName name="_mvw1">#REF!</definedName>
    <definedName name="_Order1" hidden="1">0</definedName>
    <definedName name="_Order2" hidden="1">0</definedName>
    <definedName name="_pa1">#REF!</definedName>
    <definedName name="_pa2">#REF!</definedName>
    <definedName name="_pe22">#REF!</definedName>
    <definedName name="_qs1">[2]설계조건!#REF!</definedName>
    <definedName name="_qs12">[2]설계조건!#REF!</definedName>
    <definedName name="_qs2">[2]설계조건!#REF!</definedName>
    <definedName name="_qs22">[2]설계조건!#REF!</definedName>
    <definedName name="_RD1">#REF!</definedName>
    <definedName name="_RD2">#REF!</definedName>
    <definedName name="_RD3">#REF!</definedName>
    <definedName name="_RD4">#REF!</definedName>
    <definedName name="_RD5">#REF!</definedName>
    <definedName name="_RD6">#REF!</definedName>
    <definedName name="_RD7">#REF!</definedName>
    <definedName name="_RL1">#REF!</definedName>
    <definedName name="_RL2">#REF!</definedName>
    <definedName name="_RL3">#REF!</definedName>
    <definedName name="_RL4">#REF!</definedName>
    <definedName name="_RL5">#REF!</definedName>
    <definedName name="_RL6">#REF!</definedName>
    <definedName name="_RL7">#REF!</definedName>
    <definedName name="_s1">#REF!</definedName>
    <definedName name="_Sort" hidden="1">'[6]6PILE  (돌출)'!#REF!</definedName>
    <definedName name="_sp1">#REF!</definedName>
    <definedName name="_sp2">#REF!</definedName>
    <definedName name="_sp3">#REF!</definedName>
    <definedName name="_tdl2">#REF!</definedName>
    <definedName name="_teb1">#REF!</definedName>
    <definedName name="_teb2">#REF!</definedName>
    <definedName name="_teb3">#REF!</definedName>
    <definedName name="_Ted1">#REF!</definedName>
    <definedName name="_tll2">#REF!</definedName>
    <definedName name="_tri11">#REF!</definedName>
    <definedName name="_tri12">#REF!</definedName>
    <definedName name="_tri13">#REF!</definedName>
    <definedName name="_tri14">#REF!</definedName>
    <definedName name="_tri15">#REF!</definedName>
    <definedName name="_tri22">#REF!</definedName>
    <definedName name="_tri23">#REF!</definedName>
    <definedName name="_tri24">#REF!</definedName>
    <definedName name="_tri25">#REF!</definedName>
    <definedName name="_tri32">#REF!</definedName>
    <definedName name="_tri33">#REF!</definedName>
    <definedName name="_tri34">#REF!</definedName>
    <definedName name="_tri35">#REF!</definedName>
    <definedName name="_tri42">#REF!</definedName>
    <definedName name="_tri43">#REF!</definedName>
    <definedName name="_tri44">#REF!</definedName>
    <definedName name="_tri45">#REF!</definedName>
    <definedName name="_Ts1">#REF!</definedName>
    <definedName name="_TW1">#REF!</definedName>
    <definedName name="_TW2">#REF!</definedName>
    <definedName name="_vhw1">#REF!</definedName>
    <definedName name="_vvw1">#REF!</definedName>
    <definedName name="_wcv1">#REF!</definedName>
    <definedName name="_wcv2">#REF!</definedName>
    <definedName name="_wcv3">#REF!</definedName>
    <definedName name="_wcv4">#REF!</definedName>
    <definedName name="_wcv5">#REF!</definedName>
    <definedName name="_wd1">[2]설계조건!#REF!</definedName>
    <definedName name="_wd2">[2]설계조건!#REF!</definedName>
    <definedName name="_XS1">#REF!</definedName>
    <definedName name="_XS2">#REF!</definedName>
    <definedName name="_XS3">[3]교각계산!#REF!</definedName>
    <definedName name="_zz1">#REF!</definedName>
    <definedName name="_zz2">#REF!</definedName>
    <definedName name="_zz3">#REF!</definedName>
    <definedName name="\a">#N/A</definedName>
    <definedName name="\o">#REF!</definedName>
    <definedName name="\p">#REF!</definedName>
    <definedName name="\P1">#REF!</definedName>
    <definedName name="A">#REF!</definedName>
    <definedName name="A1..A2_">#N/A</definedName>
    <definedName name="A1..A200_">#N/A</definedName>
    <definedName name="A12..A13_">#N/A</definedName>
    <definedName name="AAA">#REF!</definedName>
    <definedName name="aaaa">'[7]ABUT수량-A1'!$T$25</definedName>
    <definedName name="AC">#REF!</definedName>
    <definedName name="acicrack">#REF!</definedName>
    <definedName name="acicw">#REF!</definedName>
    <definedName name="acifs">#REF!</definedName>
    <definedName name="acim">#REF!</definedName>
    <definedName name="acist">#REF!</definedName>
    <definedName name="acitemp">#REF!</definedName>
    <definedName name="aciw">#REF!</definedName>
    <definedName name="AF">#REF!</definedName>
    <definedName name="AFF">#REF!</definedName>
    <definedName name="ag">#REF!</definedName>
    <definedName name="all4fix">#REF!</definedName>
    <definedName name="AN">#REF!</definedName>
    <definedName name="aqaq">'[8]ABUT수량-A1'!$T$25</definedName>
    <definedName name="as">#REF!</definedName>
    <definedName name="ASC">'[9]도장수량(하1)'!#REF!</definedName>
    <definedName name="ASCO">'[9]도장수량(하1)'!#REF!</definedName>
    <definedName name="asp">#REF!</definedName>
    <definedName name="asr">#REF!</definedName>
    <definedName name="ASS">#REF!</definedName>
    <definedName name="ASTMOUT">#REF!</definedName>
    <definedName name="ASTMREBAR">#REF!</definedName>
    <definedName name="Astotal">#REF!</definedName>
    <definedName name="AVF">#REF!</definedName>
    <definedName name="A삼">#REF!</definedName>
    <definedName name="A이">#REF!</definedName>
    <definedName name="A일">#REF!</definedName>
    <definedName name="B">#REF!</definedName>
    <definedName name="B1C">#REF!</definedName>
    <definedName name="B1F">#REF!</definedName>
    <definedName name="B2C">#REF!</definedName>
    <definedName name="b3r1h1">#REF!</definedName>
    <definedName name="b3r1h2">#REF!</definedName>
    <definedName name="bb">#REF!</definedName>
    <definedName name="bbb">#REF!</definedName>
    <definedName name="BBC">#REF!</definedName>
    <definedName name="BC">#REF!</definedName>
    <definedName name="BCB">#REF!</definedName>
    <definedName name="BCF">'[9]도장수량(하1)'!#REF!</definedName>
    <definedName name="bcout">#REF!</definedName>
    <definedName name="beta1">#REF!</definedName>
    <definedName name="BF">#REF!</definedName>
    <definedName name="BFH">#REF!</definedName>
    <definedName name="BM">#REF!</definedName>
    <definedName name="BR">#REF!</definedName>
    <definedName name="br4r1">#REF!</definedName>
    <definedName name="br4r2">#REF!</definedName>
    <definedName name="BS">#REF!</definedName>
    <definedName name="bs_chekjum">[10]Sheet1!$A$1</definedName>
    <definedName name="bs_chekplus">[10]Sheet1!$C$1</definedName>
    <definedName name="bs_chekwave">[10]Sheet1!$E$1</definedName>
    <definedName name="BV">#REF!</definedName>
    <definedName name="BW">#REF!</definedName>
    <definedName name="bwc">#REF!</definedName>
    <definedName name="BWD">#REF!</definedName>
    <definedName name="B이">#REF!</definedName>
    <definedName name="B일">#REF!</definedName>
    <definedName name="B제로">#REF!</definedName>
    <definedName name="c_1">#REF!</definedName>
    <definedName name="c_2">#REF!</definedName>
    <definedName name="c_3">#REF!</definedName>
    <definedName name="c_33">#REF!</definedName>
    <definedName name="c_4">#REF!</definedName>
    <definedName name="case1">#REF!</definedName>
    <definedName name="case2">#REF!</definedName>
    <definedName name="CC">#REF!</definedName>
    <definedName name="CCC">#REF!</definedName>
    <definedName name="CL">#REF!</definedName>
    <definedName name="CON">#REF!</definedName>
    <definedName name="conc">#REF!</definedName>
    <definedName name="COV">#REF!</definedName>
    <definedName name="CT">#REF!</definedName>
    <definedName name="CTC">#REF!</definedName>
    <definedName name="CV">[11]원형1호맨홀토공수량!#REF!</definedName>
    <definedName name="D">[12]DATE!$C$24:$C$85</definedName>
    <definedName name="DA">[13]단면가정!#REF!</definedName>
    <definedName name="DAA">[13]단면가정!#REF!</definedName>
    <definedName name="_xlnm.Database">#REF!</definedName>
    <definedName name="database2">#REF!</definedName>
    <definedName name="DB">#REF!</definedName>
    <definedName name="DC">#REF!</definedName>
    <definedName name="DD">#REF!</definedName>
    <definedName name="design">#REF!</definedName>
    <definedName name="designout">#REF!</definedName>
    <definedName name="designTemp">#REF!</definedName>
    <definedName name="DIA">#REF!</definedName>
    <definedName name="dia_mm">[14]말뚝지지력산정!$J$19</definedName>
    <definedName name="direction">#REF!</definedName>
    <definedName name="dirout">#REF!</definedName>
    <definedName name="dk">[1]중로근거!#REF!</definedName>
    <definedName name="DL">#REF!</definedName>
    <definedName name="DLAWHDDLF">#REF!</definedName>
    <definedName name="dldldldll" hidden="1">[15]조명시설!#REF!</definedName>
    <definedName name="dp">#REF!</definedName>
    <definedName name="Ds">#REF!</definedName>
    <definedName name="Ds_h">#REF!</definedName>
    <definedName name="DsA">#REF!</definedName>
    <definedName name="dsh">#REF!</definedName>
    <definedName name="dshn">#REF!</definedName>
    <definedName name="dsv">#REF!</definedName>
    <definedName name="dsvn">#REF!</definedName>
    <definedName name="E">[11]원형1호맨홀토공수량!#REF!</definedName>
    <definedName name="EC">#REF!</definedName>
    <definedName name="EEEE">#REF!</definedName>
    <definedName name="el">[2]설계조건!#REF!</definedName>
    <definedName name="EO">#REF!</definedName>
    <definedName name="ES">#REF!</definedName>
    <definedName name="_xlnm.Extract">#REF!</definedName>
    <definedName name="F">#REF!</definedName>
    <definedName name="FC">#REF!</definedName>
    <definedName name="fcp">#REF!</definedName>
    <definedName name="FG">#REF!</definedName>
    <definedName name="FOOT1">[2]설계조건!#REF!</definedName>
    <definedName name="FOOT2">[2]설계조건!#REF!</definedName>
    <definedName name="FOOT3">[2]설계조건!#REF!</definedName>
    <definedName name="ftri11">#REF!</definedName>
    <definedName name="ftri12">#REF!</definedName>
    <definedName name="ftri13">#REF!</definedName>
    <definedName name="ftri14">#REF!</definedName>
    <definedName name="ftri15">#REF!</definedName>
    <definedName name="FX">#REF!</definedName>
    <definedName name="fxmhpe1">#REF!</definedName>
    <definedName name="fxmhpe2">#REF!</definedName>
    <definedName name="fxmhpw">#REF!</definedName>
    <definedName name="fxmhq">#REF!</definedName>
    <definedName name="fxvhpe1">#REF!</definedName>
    <definedName name="fxvhpe2">#REF!</definedName>
    <definedName name="fxvhpw">#REF!</definedName>
    <definedName name="fxvhq">#REF!</definedName>
    <definedName name="fy">#REF!</definedName>
    <definedName name="FZ">#REF!</definedName>
    <definedName name="F이">#REF!</definedName>
    <definedName name="F일">#REF!</definedName>
    <definedName name="G">#REF!</definedName>
    <definedName name="G_m">#REF!</definedName>
    <definedName name="gams">#REF!</definedName>
    <definedName name="gamt">#REF!</definedName>
    <definedName name="gamw">#REF!</definedName>
    <definedName name="GC">#REF!</definedName>
    <definedName name="GG">#REF!</definedName>
    <definedName name="GGG">'[16]ABUT수량-A1'!$T$25</definedName>
    <definedName name="GGGG">#REF!</definedName>
    <definedName name="gigin">[2]설계조건!#REF!</definedName>
    <definedName name="gsand">#REF!</definedName>
    <definedName name="gt">#REF!</definedName>
    <definedName name="GV">[11]원형1호맨홀토공수량!#REF!</definedName>
    <definedName name="H">#REF!</definedName>
    <definedName name="H_1">#REF!</definedName>
    <definedName name="H_2">#REF!</definedName>
    <definedName name="h_3">#REF!</definedName>
    <definedName name="h_water">'[17]3BL공동구 수량'!#REF!</definedName>
    <definedName name="H1C">#REF!</definedName>
    <definedName name="H1D">#REF!</definedName>
    <definedName name="H2C">#REF!</definedName>
    <definedName name="H2D">#REF!</definedName>
    <definedName name="H3C">#REF!</definedName>
    <definedName name="HC">#REF!</definedName>
    <definedName name="HE">#REF!</definedName>
    <definedName name="HF">#REF!</definedName>
    <definedName name="HH">[18]정부노임단가!$A$5:$F$215</definedName>
    <definedName name="HP">#REF!</definedName>
    <definedName name="hpd">#REF!</definedName>
    <definedName name="HS">#REF!</definedName>
    <definedName name="HSO">#REF!</definedName>
    <definedName name="HSP">#REF!</definedName>
    <definedName name="htri12">#REF!</definedName>
    <definedName name="htri13">#REF!</definedName>
    <definedName name="htri14">#REF!</definedName>
    <definedName name="htri15">#REF!</definedName>
    <definedName name="htri22">#REF!</definedName>
    <definedName name="htri23">#REF!</definedName>
    <definedName name="htri24">#REF!</definedName>
    <definedName name="htri25">#REF!</definedName>
    <definedName name="htri32">#REF!</definedName>
    <definedName name="htri33">#REF!</definedName>
    <definedName name="htri34">#REF!</definedName>
    <definedName name="htri35">#REF!</definedName>
    <definedName name="htri42">#REF!</definedName>
    <definedName name="htri43">#REF!</definedName>
    <definedName name="htri44">#REF!</definedName>
    <definedName name="htri45">#REF!</definedName>
    <definedName name="H사">#REF!</definedName>
    <definedName name="H삼">#REF!</definedName>
    <definedName name="H이">#REF!</definedName>
    <definedName name="H일">#REF!</definedName>
    <definedName name="I">[11]원형1호맨홀토공수량!#REF!</definedName>
    <definedName name="icr">#REF!</definedName>
    <definedName name="ig">#REF!</definedName>
    <definedName name="INTPUT">#REF!</definedName>
    <definedName name="INTPUTDATA">#REF!</definedName>
    <definedName name="IT">[11]원형1호맨홀토공수량!#REF!</definedName>
    <definedName name="J">#REF!</definedName>
    <definedName name="JACK50TON">[19]가시설수량!$AE$203</definedName>
    <definedName name="JH">[20]정부노임단가!$A$5:$F$215</definedName>
    <definedName name="JJ">[21]정부노임단가!$A$5:$F$215</definedName>
    <definedName name="JT">#REF!</definedName>
    <definedName name="K">[11]원형1호맨홀토공수량!#REF!</definedName>
    <definedName name="k3fix">#REF!</definedName>
    <definedName name="k4fix">#REF!</definedName>
    <definedName name="ka">#REF!</definedName>
    <definedName name="Ka일">#REF!</definedName>
    <definedName name="Ka투">#REF!</definedName>
    <definedName name="Kea">#REF!</definedName>
    <definedName name="Kh">#REF!</definedName>
    <definedName name="KK">[20]정부노임단가!$A$5:$F$215</definedName>
    <definedName name="KKK">[22]원형1호맨홀토공수량!#REF!</definedName>
    <definedName name="Ko">#REF!</definedName>
    <definedName name="kv">#REF!</definedName>
    <definedName name="KVO">#REF!</definedName>
    <definedName name="L">[11]원형1호맨홀토공수량!#REF!</definedName>
    <definedName name="L1F">[23]FOOTING단면력!#REF!</definedName>
    <definedName name="LB">[14]말뚝지지력산정!$L$22</definedName>
    <definedName name="LC">#REF!</definedName>
    <definedName name="LCC">'[9]도장수량(하1)'!#REF!</definedName>
    <definedName name="ldtype">#REF!</definedName>
    <definedName name="LF">#REF!</definedName>
    <definedName name="LLC">#REF!</definedName>
    <definedName name="LSE">'[9]도장수량(하1)'!#REF!</definedName>
    <definedName name="LST">#REF!</definedName>
    <definedName name="L형측구">#REF!</definedName>
    <definedName name="M">[11]원형1호맨홀토공수량!#REF!</definedName>
    <definedName name="maxcoeff">#REF!</definedName>
    <definedName name="MaxCV">#REF!</definedName>
    <definedName name="maxstart1">#REF!</definedName>
    <definedName name="maxstart2">#REF!</definedName>
    <definedName name="maxstart3">#REF!</definedName>
    <definedName name="maxstart4">#REF!</definedName>
    <definedName name="maxstart5">#REF!</definedName>
    <definedName name="md3fx1fr_rec">#REF!</definedName>
    <definedName name="md3fx1fr_tri">#REF!</definedName>
    <definedName name="md3fx1hg_rec">#REF!</definedName>
    <definedName name="md3fx1hg_tri">#REF!</definedName>
    <definedName name="md4fx_rec">#REF!</definedName>
    <definedName name="md4fx_semitri">#REF!</definedName>
    <definedName name="md4fx_tri">#REF!</definedName>
    <definedName name="Mh">#REF!</definedName>
    <definedName name="mhdl1">#REF!</definedName>
    <definedName name="mhel1">#REF!</definedName>
    <definedName name="mhel2">#REF!</definedName>
    <definedName name="mhel3">#REF!</definedName>
    <definedName name="mhll1">#REF!</definedName>
    <definedName name="mhpe2">#REF!</definedName>
    <definedName name="mhpw">#REF!</definedName>
    <definedName name="mhw">#REF!</definedName>
    <definedName name="MO">#REF!</definedName>
    <definedName name="MOO">[24]우각부보강!#REF!</definedName>
    <definedName name="MRD">#REF!</definedName>
    <definedName name="MRL">#REF!</definedName>
    <definedName name="MT">#REF!</definedName>
    <definedName name="MU">#REF!</definedName>
    <definedName name="Mv">#REF!</definedName>
    <definedName name="mvdl1">#REF!</definedName>
    <definedName name="mvel1">#REF!</definedName>
    <definedName name="mvel2">#REF!</definedName>
    <definedName name="mvel3">#REF!</definedName>
    <definedName name="mvll1">#REF!</definedName>
    <definedName name="mvpe2">#REF!</definedName>
    <definedName name="mvpw">#REF!</definedName>
    <definedName name="MX">#REF!</definedName>
    <definedName name="Mxw">#REF!</definedName>
    <definedName name="MXX">#REF!</definedName>
    <definedName name="My">#REF!</definedName>
    <definedName name="Myw">#REF!</definedName>
    <definedName name="MZ">#REF!</definedName>
    <definedName name="M당무게">[12]DATE!$E$24:$E$85</definedName>
    <definedName name="N">[11]원형1호맨홀토공수량!#REF!</definedName>
    <definedName name="NC">'[9]도장수량(하1)'!#REF!</definedName>
    <definedName name="NN">[22]원형1호맨홀토공수량!#REF!</definedName>
    <definedName name="NNN">#REF!</definedName>
    <definedName name="NNNN">'[8]ABUT수량-A1'!$T$25</definedName>
    <definedName name="no4fix">#REF!</definedName>
    <definedName name="NP">#REF!</definedName>
    <definedName name="NPZ">[23]FOOTING단면력!#REF!</definedName>
    <definedName name="NSC">'[9]도장수량(하1)'!#REF!</definedName>
    <definedName name="NSE">'[9]도장수량(하1)'!#REF!</definedName>
    <definedName name="null">#REF!</definedName>
    <definedName name="nx">#REF!</definedName>
    <definedName name="n이">#REF!</definedName>
    <definedName name="n이_1">#REF!</definedName>
    <definedName name="n이_2">#REF!</definedName>
    <definedName name="n일">#REF!</definedName>
    <definedName name="N치">#REF!</definedName>
    <definedName name="O">[11]원형1호맨홀토공수량!#REF!</definedName>
    <definedName name="o_m">#REF!</definedName>
    <definedName name="OOO">#REF!</definedName>
    <definedName name="oooo">'[25]ABUT수량-A1'!$T$25</definedName>
    <definedName name="P">[11]원형1호맨홀토공수량!#REF!</definedName>
    <definedName name="p_m">#REF!</definedName>
    <definedName name="P1X">#REF!</definedName>
    <definedName name="P1Z">[23]FOOTING단면력!#REF!</definedName>
    <definedName name="P2X">#REF!</definedName>
    <definedName name="P2Z">[23]FOOTING단면력!#REF!</definedName>
    <definedName name="Pa">#REF!</definedName>
    <definedName name="pa삼">#REF!</definedName>
    <definedName name="Pa오">#REF!</definedName>
    <definedName name="pb">#REF!</definedName>
    <definedName name="pcase">#REF!</definedName>
    <definedName name="pcaseout">#REF!</definedName>
    <definedName name="PCO">#REF!</definedName>
    <definedName name="pe22c1">#REF!</definedName>
    <definedName name="pe22c2">#REF!</definedName>
    <definedName name="PEA">#REF!</definedName>
    <definedName name="PF">#REF!</definedName>
    <definedName name="PHG">#REF!</definedName>
    <definedName name="phi">#REF!</definedName>
    <definedName name="phiVn">#REF!</definedName>
    <definedName name="pile_s">[14]말뚝지지력산정!$F$116</definedName>
    <definedName name="PILE규격">#REF!</definedName>
    <definedName name="PILE길이">[19]가시설수량!$AE$13</definedName>
    <definedName name="PM">#REF!</definedName>
    <definedName name="pmax">#REF!</definedName>
    <definedName name="pmin">#REF!</definedName>
    <definedName name="pmin3">#REF!</definedName>
    <definedName name="PQ">#REF!</definedName>
    <definedName name="Pr">#REF!</definedName>
    <definedName name="PRINT">#REF!</definedName>
    <definedName name="_xlnm.Print_Area" localSheetId="0">'(1)★건축원가(요율조정은이곳에서)★'!$A$1:$N$40</definedName>
    <definedName name="_xlnm.Print_Area" localSheetId="2">공종별내역서!$A$1:$M$253</definedName>
    <definedName name="_xlnm.Print_Area" localSheetId="1">공종별집계표!$A$1:$M$27</definedName>
    <definedName name="_xlnm.Print_Area" localSheetId="3">일위대가목록!$A$1:$M$96</definedName>
    <definedName name="_xlnm.Print_Area">#REF!</definedName>
    <definedName name="PRINT_AREA_MI">#REF!</definedName>
    <definedName name="PRINT_AREA_MI1">#REF!</definedName>
    <definedName name="PRINT_TILIES">#REF!,#REF!,#REF!,#REF!,#REF!</definedName>
    <definedName name="PRINT_TILLES">[26]우수!$A$1:$IV$3,[26]우수!$A$1:$D$65536</definedName>
    <definedName name="print_title">#REF!</definedName>
    <definedName name="_xlnm.Print_Titles" localSheetId="2">공종별내역서!$1:$3</definedName>
    <definedName name="_xlnm.Print_Titles" localSheetId="1">공종별집계표!$1:$4</definedName>
    <definedName name="_xlnm.Print_Titles" localSheetId="3">일위대가목록!$1:$3</definedName>
    <definedName name="PS">#REF!</definedName>
    <definedName name="PWP">#REF!</definedName>
    <definedName name="PWS">#REF!</definedName>
    <definedName name="PWW">#REF!</definedName>
    <definedName name="pwwc1">#REF!</definedName>
    <definedName name="pwwc2">#REF!</definedName>
    <definedName name="q">#REF!</definedName>
    <definedName name="QA">#REF!</definedName>
    <definedName name="QAE">#REF!</definedName>
    <definedName name="QAQA">'[16]ABUT수량-A1'!$T$25</definedName>
    <definedName name="Qe앨">#REF!</definedName>
    <definedName name="qi">[2]설계조건!#REF!</definedName>
    <definedName name="qqaa">'[25]ABUT수량-A1'!$T$25</definedName>
    <definedName name="qqq">'[27]ABUT수량-A1'!$T$25</definedName>
    <definedName name="QQQQ">'[28]ABUT수량-A1'!$T$25</definedName>
    <definedName name="Qten">#REF!</definedName>
    <definedName name="QU">#REF!</definedName>
    <definedName name="QWQW">'[16]ABUT수량-A1'!$T$25</definedName>
    <definedName name="q디">#REF!</definedName>
    <definedName name="q앨">#REF!</definedName>
    <definedName name="RD">#REF!</definedName>
    <definedName name="RealAs">#REF!</definedName>
    <definedName name="realfs">#REF!</definedName>
    <definedName name="realp">#REF!</definedName>
    <definedName name="REBAR">#REF!</definedName>
    <definedName name="_xlnm.Recorder">[10]Sheet1!$C$1:$C$65536</definedName>
    <definedName name="reinftype">#REF!</definedName>
    <definedName name="ReqAs">#REF!</definedName>
    <definedName name="reqbar">#REF!</definedName>
    <definedName name="rho">#REF!</definedName>
    <definedName name="RL">#REF!</definedName>
    <definedName name="RL1D">#REF!</definedName>
    <definedName name="RL2D">#REF!</definedName>
    <definedName name="RL3D">#REF!</definedName>
    <definedName name="RL4D">#REF!</definedName>
    <definedName name="RL5D">#REF!</definedName>
    <definedName name="RL6D">#REF!</definedName>
    <definedName name="RL7D">#REF!</definedName>
    <definedName name="RLA">[29]터파기및재료!#REF!</definedName>
    <definedName name="RLD">#REF!</definedName>
    <definedName name="Rl이">#REF!</definedName>
    <definedName name="Rl일">#REF!</definedName>
    <definedName name="Rn">#REF!</definedName>
    <definedName name="RR">#REF!</definedName>
    <definedName name="RRR">[24]우각부보강!#REF!</definedName>
    <definedName name="Rten">#REF!</definedName>
    <definedName name="RTR">[9]주형!#REF!</definedName>
    <definedName name="RTS">[9]주형!#REF!</definedName>
    <definedName name="Rx">#REF!</definedName>
    <definedName name="Rxw">#REF!</definedName>
    <definedName name="Ry">#REF!</definedName>
    <definedName name="Ryw">#REF!</definedName>
    <definedName name="S">[12]DATE!$I$24:$I$85</definedName>
    <definedName name="s_1">#REF!</definedName>
    <definedName name="s_2">#REF!</definedName>
    <definedName name="sallow">#REF!</definedName>
    <definedName name="sand">#REF!,#REF!</definedName>
    <definedName name="sbarea">#REF!</definedName>
    <definedName name="SCK">#REF!</definedName>
    <definedName name="sdfg">'[25]ABUT수량-A1'!$T$25</definedName>
    <definedName name="sh">#REF!</definedName>
    <definedName name="shear">#REF!</definedName>
    <definedName name="sinchook">[10]Sheet1!$A$1</definedName>
    <definedName name="SK">#REF!</definedName>
    <definedName name="slab">#REF!</definedName>
    <definedName name="slo">#REF!</definedName>
    <definedName name="SS">#REF!</definedName>
    <definedName name="SSS">#REF!</definedName>
    <definedName name="stmin">#REF!</definedName>
    <definedName name="stratio">#REF!</definedName>
    <definedName name="SU">#REF!</definedName>
    <definedName name="sv">#REF!</definedName>
    <definedName name="SY">#REF!</definedName>
    <definedName name="T">[11]원형1호맨홀토공수량!#REF!</definedName>
    <definedName name="Ta">#REF!</definedName>
    <definedName name="TANB">#REF!</definedName>
    <definedName name="TB">#REF!</definedName>
    <definedName name="Tba">#REF!</definedName>
    <definedName name="TC">#REF!</definedName>
    <definedName name="TCA">#REF!</definedName>
    <definedName name="TCB">#REF!</definedName>
    <definedName name="tcw">#REF!</definedName>
    <definedName name="tcwds">#REF!</definedName>
    <definedName name="tdl">#REF!</definedName>
    <definedName name="tdlp">#REF!</definedName>
    <definedName name="teb">#REF!</definedName>
    <definedName name="Ted">#REF!</definedName>
    <definedName name="tel">#REF!</definedName>
    <definedName name="telp">#REF!</definedName>
    <definedName name="telp1">#REF!</definedName>
    <definedName name="telp2">#REF!</definedName>
    <definedName name="telp3">#REF!</definedName>
    <definedName name="TITLE_AEAR">[30]우수공!$A$1:$IV$3,[30]우수공!$A$1:$D$65536</definedName>
    <definedName name="Tl">#REF!</definedName>
    <definedName name="tll">#REF!</definedName>
    <definedName name="tllp">#REF!</definedName>
    <definedName name="top">#REF!</definedName>
    <definedName name="Tra">#REF!</definedName>
    <definedName name="TS">#REF!</definedName>
    <definedName name="Tsa">#REF!</definedName>
    <definedName name="TSS">[24]우각부보강!#REF!</definedName>
    <definedName name="TT">[31]우각부보강!#REF!</definedName>
    <definedName name="TTT">[22]원형1호맨홀토공수량!#REF!</definedName>
    <definedName name="TU">#REF!</definedName>
    <definedName name="TV">#REF!</definedName>
    <definedName name="TW">#REF!</definedName>
    <definedName name="TWA">#REF!</definedName>
    <definedName name="TWW">#REF!</definedName>
    <definedName name="TYPE">#REF!</definedName>
    <definedName name="U">#REF!</definedName>
    <definedName name="ul">[2]설계조건!#REF!</definedName>
    <definedName name="um">[2]설계조건!#REF!</definedName>
    <definedName name="UMh">#REF!</definedName>
    <definedName name="UMv">#REF!</definedName>
    <definedName name="UT">#REF!</definedName>
    <definedName name="UVh">#REF!</definedName>
    <definedName name="UVv">#REF!</definedName>
    <definedName name="uw">[2]설계조건!#REF!</definedName>
    <definedName name="U형수로">'[32]집수정(600-700)'!$P$4</definedName>
    <definedName name="vhdl1">#REF!</definedName>
    <definedName name="vhel1">#REF!</definedName>
    <definedName name="vhel2">#REF!</definedName>
    <definedName name="vhel3">#REF!</definedName>
    <definedName name="vhll1">#REF!</definedName>
    <definedName name="vhpe2">#REF!</definedName>
    <definedName name="vhpw">#REF!</definedName>
    <definedName name="vhw">#REF!</definedName>
    <definedName name="Vu">#REF!</definedName>
    <definedName name="vvdl1">#REF!</definedName>
    <definedName name="vvel1">#REF!</definedName>
    <definedName name="vvel2">#REF!</definedName>
    <definedName name="vvel3">#REF!</definedName>
    <definedName name="vvll1">#REF!</definedName>
    <definedName name="vvpe2">#REF!</definedName>
    <definedName name="vvpw">#REF!</definedName>
    <definedName name="vvw">#REF!</definedName>
    <definedName name="w_m">#REF!</definedName>
    <definedName name="w_m1">#REF!</definedName>
    <definedName name="w_m2">#REF!</definedName>
    <definedName name="w_m22">#REF!</definedName>
    <definedName name="W1C">#REF!</definedName>
    <definedName name="W2C">#REF!</definedName>
    <definedName name="W3C">#REF!</definedName>
    <definedName name="WA">#REF!</definedName>
    <definedName name="WALL">[2]설계조건!#REF!</definedName>
    <definedName name="wbeta">#REF!</definedName>
    <definedName name="WC">#REF!</definedName>
    <definedName name="WCC">#REF!</definedName>
    <definedName name="WCP">#REF!</definedName>
    <definedName name="WF">#REF!</definedName>
    <definedName name="WFF">#REF!</definedName>
    <definedName name="wfs">#REF!</definedName>
    <definedName name="wh">#REF!</definedName>
    <definedName name="WL">#REF!</definedName>
    <definedName name="wla">[2]설계조건!#REF!</definedName>
    <definedName name="Wm">[2]설계조건!#REF!</definedName>
    <definedName name="wn">[2]설계조건!#REF!</definedName>
    <definedName name="WPP">#REF!</definedName>
    <definedName name="WS">#REF!</definedName>
    <definedName name="WSUM">#REF!</definedName>
    <definedName name="Ws삼">#REF!</definedName>
    <definedName name="Ws이">#REF!</definedName>
    <definedName name="Ws일">#REF!</definedName>
    <definedName name="WT">[11]원형1호맨홀토공수량!#REF!</definedName>
    <definedName name="WTT">[22]원형1호맨홀토공수량!#REF!</definedName>
    <definedName name="WW">'[16]ABUT수량-A1'!$T$25</definedName>
    <definedName name="www">'[25]ABUT수량-A1'!$T$25</definedName>
    <definedName name="X">[33]원형1호맨홀토공수량!#REF!</definedName>
    <definedName name="xx">#REF!</definedName>
    <definedName name="y">#REF!</definedName>
    <definedName name="YC">#REF!</definedName>
    <definedName name="YHJ">#REF!</definedName>
    <definedName name="Z">[33]원형1호맨홀토공수량!#REF!</definedName>
    <definedName name="ㄱ">#REF!</definedName>
    <definedName name="가">#REF!</definedName>
    <definedName name="가식장">#REF!</definedName>
    <definedName name="간접공사비">#REF!</definedName>
    <definedName name="간접노무비">#REF!</definedName>
    <definedName name="감속턱수량">#REF!</definedName>
    <definedName name="강재DATA">[19]단위수량!$A$4:$Z$7</definedName>
    <definedName name="강재규격">[19]단위수량!$B$4:$B$7</definedName>
    <definedName name="강재운반">[19]가시설수량!$AE$235</definedName>
    <definedName name="강탄성계수">#REF!</definedName>
    <definedName name="거리">'[34]H-PILE수량집계'!#REF!</definedName>
    <definedName name="경계블럭연장" hidden="1">[35]조명시설!#REF!</definedName>
    <definedName name="경비">#REF!</definedName>
    <definedName name="고압블럭수량">#REF!</definedName>
    <definedName name="고용보험료">#REF!</definedName>
    <definedName name="곱">[12]DATE!$I$24:$I$85</definedName>
    <definedName name="공구관로번호">#REF!</definedName>
    <definedName name="공구도로명">#REF!</definedName>
    <definedName name="공구별관로번호">[10]Sheet1!$A$4:$B$235</definedName>
    <definedName name="공구별도로명">[10]Sheet1!$D$3:$E$103</definedName>
    <definedName name="공동구공">#REF!</definedName>
    <definedName name="공동구공집계표">#REF!</definedName>
    <definedName name="공제" hidden="1">[36]조명시설!#REF!</definedName>
    <definedName name="공통일위">#REF!</definedName>
    <definedName name="관T">#REF!</definedName>
    <definedName name="관경">#REF!</definedName>
    <definedName name="관경1">#REF!</definedName>
    <definedName name="관제원">#REF!</definedName>
    <definedName name="관치수">'[37]2호맨홀공제수량'!$A$5:$C$11</definedName>
    <definedName name="교폭">#REF!</definedName>
    <definedName name="구">#REF!</definedName>
    <definedName name="구조물집계">[38]터파기및재료!#REF!</definedName>
    <definedName name="규격">[12]DATE!$C$24:$C$85</definedName>
    <definedName name="근입장">#REF!</definedName>
    <definedName name="기초폭300">[1]대로근거!#REF!</definedName>
    <definedName name="기초폭350">[1]대로근거!#REF!</definedName>
    <definedName name="깊이">#REF!</definedName>
    <definedName name="ㄴ">#REF!</definedName>
    <definedName name="나">#REF!</definedName>
    <definedName name="노무비">#REF!</definedName>
    <definedName name="노무비1">[39]수목표준대가!$J$1:$J$65536</definedName>
    <definedName name="높">#REF!</definedName>
    <definedName name="높이">#REF!</definedName>
    <definedName name="높이300">[1]대로근거!#REF!</definedName>
    <definedName name="높이350">[1]대로근거!#REF!</definedName>
    <definedName name="ㄷ">#REF!</definedName>
    <definedName name="ㄷㄷ">'[40]이토변실(A3-LINE)'!$O$62</definedName>
    <definedName name="ㄷㄷㄷ">'[16]ABUT수량-A1'!$T$25</definedName>
    <definedName name="다">#REF!</definedName>
    <definedName name="단관M">[12]DATE!$H$24:$H$85</definedName>
    <definedName name="단빔플랜지">#REF!</definedName>
    <definedName name="담쟁이넝쿨수량산출">#REF!</definedName>
    <definedName name="대개소">#REF!</definedName>
    <definedName name="대관경">#REF!</definedName>
    <definedName name="댈타5">#REF!</definedName>
    <definedName name="더하기">[12]DATE!$J$24:$J$85</definedName>
    <definedName name="데이타">#REF!</definedName>
    <definedName name="동방층">#REF!</definedName>
    <definedName name="동상">#REF!</definedName>
    <definedName name="동상1">#REF!</definedName>
    <definedName name="동상2">#REF!</definedName>
    <definedName name="두부">#REF!</definedName>
    <definedName name="띠장규격">#REF!</definedName>
    <definedName name="띠장설치">[19]가시설수량!$AE$52</definedName>
    <definedName name="띠장연결개소">[19]가시설수량!$AE$79</definedName>
    <definedName name="ㄹ">#REF!</definedName>
    <definedName name="ㄹㄹ" hidden="1">[36]조명시설!#REF!</definedName>
    <definedName name="라">#REF!</definedName>
    <definedName name="ㅁ">#REF!</definedName>
    <definedName name="ㅁ1">[41]터파기및재료!#REF!</definedName>
    <definedName name="ㅁ15">[42]연결관암거!#REF!</definedName>
    <definedName name="ㅁㄴ">[11]원형1호맨홀토공수량!#REF!</definedName>
    <definedName name="ㅁㅁ185">#REF!</definedName>
    <definedName name="마">#REF!</definedName>
    <definedName name="마마마">#REF!</definedName>
    <definedName name="마스콘수량">#REF!</definedName>
    <definedName name="마찰각">#REF!</definedName>
    <definedName name="맨홀자재집계표">[43]원형1호맨홀토공수량!#REF!</definedName>
    <definedName name="맨홀토공단위수량">#REF!</definedName>
    <definedName name="맨홀평균높이산출">#REF!</definedName>
    <definedName name="모래300">[1]대로근거!#REF!</definedName>
    <definedName name="모래350">[1]대로근거!#REF!</definedName>
    <definedName name="무근">#REF!</definedName>
    <definedName name="물">#REF!</definedName>
    <definedName name="뮤">#REF!</definedName>
    <definedName name="뮤2">#REF!</definedName>
    <definedName name="ㅂ">#REF!</definedName>
    <definedName name="바">#REF!</definedName>
    <definedName name="방호벽">#REF!</definedName>
    <definedName name="버팀1단">[19]단위수량!$D$10</definedName>
    <definedName name="버팀2단">[19]단위수량!$D$11</definedName>
    <definedName name="버팀간격">#REF!</definedName>
    <definedName name="버팀규격">#REF!</definedName>
    <definedName name="버팀및띠장연결">[19]가시설수량!$AE$168</definedName>
    <definedName name="버팀수량">#REF!</definedName>
    <definedName name="버팀제작">[19]가시설수량!$AE$138</definedName>
    <definedName name="벽높이">#REF!</definedName>
    <definedName name="벽체">#REF!</definedName>
    <definedName name="보걸이">[19]가시설수량!$AE$39</definedName>
    <definedName name="보도경계블럭수량">#REF!</definedName>
    <definedName name="보조">#REF!</definedName>
    <definedName name="보조1">#REF!</definedName>
    <definedName name="보조2">#REF!</definedName>
    <definedName name="보조기층">#REF!</definedName>
    <definedName name="보차도경계블럭수량">#REF!</definedName>
    <definedName name="복사">#REF!</definedName>
    <definedName name="복토">#REF!</definedName>
    <definedName name="부대공집계">[38]터파기및재료!#REF!</definedName>
    <definedName name="부대일위대가">#REF!</definedName>
    <definedName name="분리">'[44]빗물받이(910-510-410)'!$P$4</definedName>
    <definedName name="브이c">#REF!</definedName>
    <definedName name="빔간격">#REF!</definedName>
    <definedName name="빔높이">#REF!</definedName>
    <definedName name="빗물받이1">#REF!</definedName>
    <definedName name="빗물받이2">#REF!</definedName>
    <definedName name="사">#REF!</definedName>
    <definedName name="사하중1">#REF!</definedName>
    <definedName name="사하중2">#REF!</definedName>
    <definedName name="사하중3">#REF!</definedName>
    <definedName name="사하중4">#REF!</definedName>
    <definedName name="산재보험료">#REF!</definedName>
    <definedName name="상부">#REF!</definedName>
    <definedName name="상부1">#REF!</definedName>
    <definedName name="상부2">#REF!</definedName>
    <definedName name="상수도공">#REF!</definedName>
    <definedName name="상수도공집계표">#REF!</definedName>
    <definedName name="상수집">[45]터파기및재료!#REF!</definedName>
    <definedName name="상수집계">[38]터파기및재료!#REF!</definedName>
    <definedName name="설계속도">#REF!</definedName>
    <definedName name="소개소">#REF!</definedName>
    <definedName name="소관경">#REF!</definedName>
    <definedName name="소켓무게">[46]DATE!$G$24:$G$79</definedName>
    <definedName name="수량">[47]맨홀수량!#REF!</definedName>
    <definedName name="수량산출">#REF!</definedName>
    <definedName name="수압1">#REF!</definedName>
    <definedName name="수압2">#REF!</definedName>
    <definedName name="수압3">#REF!</definedName>
    <definedName name="순공사비">#REF!</definedName>
    <definedName name="슬래브">#REF!</definedName>
    <definedName name="습윤">#REF!</definedName>
    <definedName name="씨">#REF!</definedName>
    <definedName name="씨그마ck">#REF!</definedName>
    <definedName name="씨그마y">#REF!</definedName>
    <definedName name="ㅇㅇ">[48]원형1호맨홀토공수량!#REF!</definedName>
    <definedName name="ㅇㅇㅇㅇ">#REF!</definedName>
    <definedName name="ㅇ어ㅗ">#REF!</definedName>
    <definedName name="아">#REF!</definedName>
    <definedName name="아스콘">#REF!</definedName>
    <definedName name="아스콘1">#REF!</definedName>
    <definedName name="아스콘2" hidden="1">[36]조명시설!#REF!</definedName>
    <definedName name="아스콘수량">#REF!</definedName>
    <definedName name="아스팔트">#REF!</definedName>
    <definedName name="아앙">[49]DATE!$G$24:$G$79</definedName>
    <definedName name="알d">#REF!</definedName>
    <definedName name="알파1">#REF!</definedName>
    <definedName name="알파2">#REF!</definedName>
    <definedName name="앞굽높이">#REF!</definedName>
    <definedName name="앞성토">#REF!</definedName>
    <definedName name="앨c">#REF!</definedName>
    <definedName name="앨e">#REF!</definedName>
    <definedName name="여유폭">[19]단위수량!$C$19</definedName>
    <definedName name="연장">#REF!</definedName>
    <definedName name="오">#REF!</definedName>
    <definedName name="오수1호맨홀">[50]터파기및재료!#REF!</definedName>
    <definedName name="오수공">#REF!</definedName>
    <definedName name="오수관단위수량">[50]터파기및재료!#REF!</definedName>
    <definedName name="오수관로높이">[50]터파기및재료!#REF!</definedName>
    <definedName name="오수맨홀높이">[50]터파기및재료!#REF!</definedName>
    <definedName name="옹벽공">#REF!</definedName>
    <definedName name="옹벽공집계표">#REF!</definedName>
    <definedName name="옹벽단위">[51]터파기및재료!#REF!</definedName>
    <definedName name="외벽1">#REF!</definedName>
    <definedName name="외벽2">#REF!</definedName>
    <definedName name="우수공">#REF!</definedName>
    <definedName name="우수관수량산출">#REF!</definedName>
    <definedName name="이삼">#REF!</definedName>
    <definedName name="이형관">[12]DATE!$B$24:$B$85</definedName>
    <definedName name="인기300">[1]대로근거!#REF!</definedName>
    <definedName name="인기350">[1]대로근거!#REF!</definedName>
    <definedName name="인암300">[1]대로근거!#REF!</definedName>
    <definedName name="인암350">[1]대로근거!#REF!</definedName>
    <definedName name="인토300">[1]대로근거!#REF!</definedName>
    <definedName name="인토350">[1]대로근거!#REF!</definedName>
    <definedName name="일단">[52]원형1호맨홀토공수량!#REF!</definedName>
    <definedName name="ㅈㅁ">#REF!</definedName>
    <definedName name="장순상">#REF!</definedName>
    <definedName name="저판">#REF!</definedName>
    <definedName name="저판두께">'[53]#REF'!$AJ$30</definedName>
    <definedName name="전장">#REF!</definedName>
    <definedName name="전토압1">#REF!</definedName>
    <definedName name="전토압2">#REF!</definedName>
    <definedName name="전토압3">#REF!</definedName>
    <definedName name="전토압4">#REF!</definedName>
    <definedName name="정">[10]Sheet1!$B$16384</definedName>
    <definedName name="정근">[10]Sheet1!$B$16384</definedName>
    <definedName name="정지">#REF!</definedName>
    <definedName name="주빔플랜지">#REF!</definedName>
    <definedName name="중분대">#REF!</definedName>
    <definedName name="지급미포함차액">#REF!</definedName>
    <definedName name="지급자재비">#REF!</definedName>
    <definedName name="지하수">#REF!</definedName>
    <definedName name="직접공사비">#REF!</definedName>
    <definedName name="직접노무비">#REF!</definedName>
    <definedName name="직접재료비">#REF!</definedName>
    <definedName name="집계표1">#REF!</definedName>
    <definedName name="집계표2">#REF!</definedName>
    <definedName name="집계표3">#REF!</definedName>
    <definedName name="집계표4">#REF!</definedName>
    <definedName name="집계표5">#REF!</definedName>
    <definedName name="집수정">#REF!</definedName>
    <definedName name="집수정관경">#REF!</definedName>
    <definedName name="집수정규격">#REF!</definedName>
    <definedName name="집수정수">[54]산출근거!#REF!</definedName>
    <definedName name="집수정수량">#REF!</definedName>
    <definedName name="차선도색중앙선수량">#REF!</definedName>
    <definedName name="차선도색직각주차수량">#REF!</definedName>
    <definedName name="차선도색평행주차수량">#REF!</definedName>
    <definedName name="차차" hidden="1">[5]조명시설!#REF!</definedName>
    <definedName name="천공간격">#REF!</definedName>
    <definedName name="철근">#REF!</definedName>
    <definedName name="철근항복응력">'[53]#REF'!$G$144</definedName>
    <definedName name="철콘">#REF!</definedName>
    <definedName name="칼라샌드블록수량">#REF!</definedName>
    <definedName name="콘크리트">#REF!</definedName>
    <definedName name="콘크리트공칭강도">'[53]#REF'!$G$132</definedName>
    <definedName name="토류판">[19]가시설수량!$AE$25</definedName>
    <definedName name="토사">#REF!</definedName>
    <definedName name="토사1">#REF!</definedName>
    <definedName name="토사2">#REF!</definedName>
    <definedName name="토사3">#REF!</definedName>
    <definedName name="토피">#REF!</definedName>
    <definedName name="퇴직공제부금비">#REF!</definedName>
    <definedName name="파이1">#REF!</definedName>
    <definedName name="파이2">#REF!</definedName>
    <definedName name="평균H">#REF!</definedName>
    <definedName name="평균높이">[52]원형1호맨홀토공수량!#REF!</definedName>
    <definedName name="포장">#REF!</definedName>
    <definedName name="포장T">#REF!</definedName>
    <definedName name="포장공">#REF!</definedName>
    <definedName name="포장공수량집계표">#REF!</definedName>
    <definedName name="포장두께">#REF!</definedName>
    <definedName name="포화">#REF!</definedName>
    <definedName name="폭">#REF!</definedName>
    <definedName name="폭300">[1]대로근거!#REF!</definedName>
    <definedName name="폭350">[1]대로근거!#REF!</definedName>
    <definedName name="폭원">#REF!</definedName>
    <definedName name="ㅎ">#REF!</definedName>
    <definedName name="하부">#REF!</definedName>
    <definedName name="하중">#REF!</definedName>
    <definedName name="헌치1">#REF!</definedName>
    <definedName name="헌치2">#REF!</definedName>
    <definedName name="현지사무원급료">#REF!</definedName>
    <definedName name="형상">[12]DATE!$D$24:$D$85</definedName>
    <definedName name="홈통받이수량">#REF!</definedName>
    <definedName name="활하중">#REF!</definedName>
    <definedName name="활하중1">#REF!</definedName>
    <definedName name="활하중2">#REF!</definedName>
    <definedName name="황">#REF!</definedName>
    <definedName name="ㅐㅐㅐ">'[16]ABUT수량-A1'!$T$25</definedName>
    <definedName name="ㅑㅑ">[11]원형1호맨홀토공수량!#REF!</definedName>
    <definedName name="ㅔ">[1]대로근거!#REF!</definedName>
    <definedName name="ㅗㄹ">#REF!</definedName>
    <definedName name="ㅗㅅ20">#REF!</definedName>
    <definedName name="ㅠ359">#REF!</definedName>
    <definedName name="ㅣ" hidden="1">[36]조명시설!#REF!</definedName>
    <definedName name="ㅣㅣㅣ" hidden="1">[36]조명시설!#REF!</definedName>
    <definedName name="ㅣㅣㅣㅣ" hidden="1">[36]조명시설!#REF!</definedName>
    <definedName name="ㅣㅣㅣㅣㅣ" hidden="1">[36]조명시설!#REF!</definedName>
    <definedName name="ㅣㅣㅣㅣㅣㅣ" hidden="1">[36]조명시설!#REF!</definedName>
  </definedNames>
  <calcPr calcId="162913" iterate="1"/>
</workbook>
</file>

<file path=xl/calcChain.xml><?xml version="1.0" encoding="utf-8"?>
<calcChain xmlns="http://schemas.openxmlformats.org/spreadsheetml/2006/main">
  <c r="E37" i="8" l="1"/>
  <c r="N18" i="8"/>
  <c r="I231" i="6" l="1"/>
  <c r="G231" i="6"/>
  <c r="H231" i="6" s="1"/>
  <c r="I230" i="6"/>
  <c r="J230" i="6" s="1"/>
  <c r="G230" i="6"/>
  <c r="G206" i="6"/>
  <c r="E206" i="6"/>
  <c r="F206" i="6" s="1"/>
  <c r="G205" i="6"/>
  <c r="H205" i="6" s="1"/>
  <c r="E205" i="6"/>
  <c r="F205" i="6" s="1"/>
  <c r="G194" i="6"/>
  <c r="H194" i="6" s="1"/>
  <c r="E194" i="6"/>
  <c r="F194" i="6" s="1"/>
  <c r="I135" i="6"/>
  <c r="J135" i="6" s="1"/>
  <c r="G135" i="6"/>
  <c r="H135" i="6" s="1"/>
  <c r="I133" i="6"/>
  <c r="J133" i="6" s="1"/>
  <c r="G133" i="6"/>
  <c r="H133" i="6" s="1"/>
  <c r="I132" i="6"/>
  <c r="G132" i="6"/>
  <c r="H132" i="6" s="1"/>
  <c r="I87" i="6"/>
  <c r="J87" i="6" s="1"/>
  <c r="G87" i="6"/>
  <c r="H87" i="6" s="1"/>
  <c r="I86" i="6"/>
  <c r="J86" i="6" s="1"/>
  <c r="G86" i="6"/>
  <c r="H86" i="6" s="1"/>
  <c r="I85" i="6"/>
  <c r="J85" i="6" s="1"/>
  <c r="G85" i="6"/>
  <c r="H85" i="6" s="1"/>
  <c r="I30" i="6"/>
  <c r="J30" i="6" s="1"/>
  <c r="G30" i="6"/>
  <c r="I137" i="6"/>
  <c r="J137" i="6" s="1"/>
  <c r="G137" i="6"/>
  <c r="H137" i="6" s="1"/>
  <c r="I108" i="6"/>
  <c r="J108" i="6" s="1"/>
  <c r="G108" i="6"/>
  <c r="H108" i="6" s="1"/>
  <c r="I33" i="6"/>
  <c r="J33" i="6" s="1"/>
  <c r="G33" i="6"/>
  <c r="H33" i="6" s="1"/>
  <c r="I206" i="6"/>
  <c r="I194" i="6"/>
  <c r="I205" i="6"/>
  <c r="E87" i="6"/>
  <c r="E86" i="6"/>
  <c r="E135" i="6"/>
  <c r="E133" i="6"/>
  <c r="E132" i="6"/>
  <c r="E85" i="6"/>
  <c r="E30" i="6"/>
  <c r="F30" i="6" s="1"/>
  <c r="E231" i="6"/>
  <c r="G190" i="6"/>
  <c r="E184" i="6"/>
  <c r="G183" i="6"/>
  <c r="H183" i="6" s="1"/>
  <c r="E106" i="6"/>
  <c r="J231" i="6"/>
  <c r="H230" i="6"/>
  <c r="H206" i="6"/>
  <c r="J132" i="6"/>
  <c r="F133" i="6" l="1"/>
  <c r="K133" i="6"/>
  <c r="J205" i="6"/>
  <c r="K205" i="6"/>
  <c r="G184" i="6"/>
  <c r="H184" i="6" s="1"/>
  <c r="G188" i="6"/>
  <c r="H188" i="6" s="1"/>
  <c r="K85" i="6"/>
  <c r="F85" i="6"/>
  <c r="L85" i="6" s="1"/>
  <c r="F231" i="6"/>
  <c r="L231" i="6" s="1"/>
  <c r="K231" i="6"/>
  <c r="K132" i="6"/>
  <c r="F132" i="6"/>
  <c r="L132" i="6" s="1"/>
  <c r="F135" i="6"/>
  <c r="K135" i="6"/>
  <c r="H253" i="6"/>
  <c r="E230" i="6"/>
  <c r="F106" i="6"/>
  <c r="G189" i="6"/>
  <c r="H189" i="6" s="1"/>
  <c r="H190" i="6"/>
  <c r="E183" i="6"/>
  <c r="F183" i="6" s="1"/>
  <c r="G185" i="6"/>
  <c r="H185" i="6" s="1"/>
  <c r="G186" i="6"/>
  <c r="H186" i="6" s="1"/>
  <c r="I134" i="6"/>
  <c r="J134" i="6" s="1"/>
  <c r="K194" i="6"/>
  <c r="G55" i="6"/>
  <c r="H55" i="6" s="1"/>
  <c r="K206" i="6"/>
  <c r="G81" i="6"/>
  <c r="H81" i="6" s="1"/>
  <c r="J253" i="6"/>
  <c r="J206" i="6"/>
  <c r="J228" i="6" s="1"/>
  <c r="H228" i="6"/>
  <c r="F228" i="6"/>
  <c r="L205" i="6"/>
  <c r="J194" i="6"/>
  <c r="L194" i="6" s="1"/>
  <c r="F184" i="6"/>
  <c r="L135" i="6"/>
  <c r="L133" i="6"/>
  <c r="K87" i="6"/>
  <c r="F87" i="6"/>
  <c r="L87" i="6" s="1"/>
  <c r="K86" i="6"/>
  <c r="F86" i="6"/>
  <c r="L86" i="6" s="1"/>
  <c r="K30" i="6"/>
  <c r="H30" i="6"/>
  <c r="I180" i="6"/>
  <c r="J180" i="6" s="1"/>
  <c r="I139" i="6"/>
  <c r="J139" i="6" s="1"/>
  <c r="G139" i="6"/>
  <c r="H139" i="6" s="1"/>
  <c r="G138" i="6"/>
  <c r="H138" i="6" s="1"/>
  <c r="I83" i="6"/>
  <c r="J83" i="6" s="1"/>
  <c r="G31" i="6"/>
  <c r="H31" i="6" s="1"/>
  <c r="G32" i="6"/>
  <c r="H32" i="6" s="1"/>
  <c r="G193" i="6"/>
  <c r="H193" i="6" s="1"/>
  <c r="E192" i="6"/>
  <c r="G191" i="6"/>
  <c r="H191" i="6" s="1"/>
  <c r="G187" i="6"/>
  <c r="H187" i="6" s="1"/>
  <c r="E187" i="6"/>
  <c r="I185" i="6"/>
  <c r="J185" i="6" s="1"/>
  <c r="G182" i="6"/>
  <c r="H182" i="6" s="1"/>
  <c r="I181" i="6"/>
  <c r="J181" i="6" s="1"/>
  <c r="G181" i="6"/>
  <c r="H181" i="6" s="1"/>
  <c r="I138" i="6"/>
  <c r="J138" i="6" s="1"/>
  <c r="G136" i="6"/>
  <c r="H136" i="6" s="1"/>
  <c r="G134" i="6"/>
  <c r="H134" i="6" s="1"/>
  <c r="I131" i="6"/>
  <c r="J131" i="6" s="1"/>
  <c r="G131" i="6"/>
  <c r="H131" i="6" s="1"/>
  <c r="I130" i="6"/>
  <c r="J130" i="6" s="1"/>
  <c r="G130" i="6"/>
  <c r="H130" i="6" s="1"/>
  <c r="G109" i="6"/>
  <c r="H109" i="6" s="1"/>
  <c r="E109" i="6"/>
  <c r="I82" i="6"/>
  <c r="J82" i="6" s="1"/>
  <c r="I81" i="6"/>
  <c r="J81" i="6" s="1"/>
  <c r="G80" i="6"/>
  <c r="H80" i="6" s="1"/>
  <c r="I80" i="6"/>
  <c r="J80" i="6" s="1"/>
  <c r="E190" i="6"/>
  <c r="F190" i="6" s="1"/>
  <c r="I190" i="6"/>
  <c r="J190" i="6" s="1"/>
  <c r="E189" i="6"/>
  <c r="E188" i="6"/>
  <c r="F188" i="6" s="1"/>
  <c r="E186" i="6"/>
  <c r="E185" i="6"/>
  <c r="E107" i="6"/>
  <c r="H28" i="6" l="1"/>
  <c r="L190" i="6"/>
  <c r="G65" i="6"/>
  <c r="H65" i="6" s="1"/>
  <c r="K230" i="6"/>
  <c r="F230" i="6"/>
  <c r="K190" i="6"/>
  <c r="H153" i="6"/>
  <c r="H53" i="6"/>
  <c r="E33" i="6"/>
  <c r="F185" i="6"/>
  <c r="L185" i="6" s="1"/>
  <c r="K185" i="6"/>
  <c r="F109" i="6"/>
  <c r="G106" i="6"/>
  <c r="I155" i="6"/>
  <c r="J155" i="6" s="1"/>
  <c r="I157" i="6"/>
  <c r="J157" i="6" s="1"/>
  <c r="F192" i="6"/>
  <c r="F187" i="6"/>
  <c r="F189" i="6"/>
  <c r="F186" i="6"/>
  <c r="F107" i="6"/>
  <c r="L30" i="6"/>
  <c r="T15" i="7"/>
  <c r="E31" i="8"/>
  <c r="L206" i="6"/>
  <c r="L228" i="6" s="1"/>
  <c r="F28" i="6"/>
  <c r="G180" i="6"/>
  <c r="H180" i="6" s="1"/>
  <c r="I156" i="6"/>
  <c r="J156" i="6" s="1"/>
  <c r="G83" i="6"/>
  <c r="H83" i="6" s="1"/>
  <c r="G82" i="6"/>
  <c r="H82" i="6" s="1"/>
  <c r="G59" i="6"/>
  <c r="H59" i="6" s="1"/>
  <c r="E191" i="6"/>
  <c r="E136" i="6"/>
  <c r="I31" i="6" l="1"/>
  <c r="J31" i="6" s="1"/>
  <c r="G63" i="6"/>
  <c r="H63" i="6" s="1"/>
  <c r="G60" i="6"/>
  <c r="H60" i="6" s="1"/>
  <c r="L230" i="6"/>
  <c r="L253" i="6" s="1"/>
  <c r="F253" i="6"/>
  <c r="F136" i="6"/>
  <c r="F33" i="6"/>
  <c r="L33" i="6" s="1"/>
  <c r="K33" i="6"/>
  <c r="F191" i="6"/>
  <c r="G58" i="6"/>
  <c r="H58" i="6" s="1"/>
  <c r="I187" i="6"/>
  <c r="H106" i="6"/>
  <c r="G157" i="6"/>
  <c r="H157" i="6" s="1"/>
  <c r="G156" i="6"/>
  <c r="H156" i="6" s="1"/>
  <c r="G155" i="6"/>
  <c r="H155" i="6" s="1"/>
  <c r="G158" i="6"/>
  <c r="H158" i="6" s="1"/>
  <c r="G62" i="6"/>
  <c r="H62" i="6" s="1"/>
  <c r="I158" i="6"/>
  <c r="J158" i="6" s="1"/>
  <c r="J178" i="6" s="1"/>
  <c r="G61" i="6"/>
  <c r="H61" i="6" s="1"/>
  <c r="G84" i="6"/>
  <c r="H84" i="6" s="1"/>
  <c r="H103" i="6" s="1"/>
  <c r="I193" i="6"/>
  <c r="J193" i="6" s="1"/>
  <c r="E193" i="6"/>
  <c r="G192" i="6"/>
  <c r="I182" i="6"/>
  <c r="J182" i="6" s="1"/>
  <c r="E182" i="6"/>
  <c r="G107" i="6"/>
  <c r="I32" i="6"/>
  <c r="J32" i="6" s="1"/>
  <c r="J53" i="6" l="1"/>
  <c r="T16" i="7"/>
  <c r="E5" i="8"/>
  <c r="G64" i="6"/>
  <c r="H64" i="6" s="1"/>
  <c r="H178" i="6"/>
  <c r="E81" i="6"/>
  <c r="I183" i="6"/>
  <c r="I188" i="6"/>
  <c r="K193" i="6"/>
  <c r="F193" i="6"/>
  <c r="L193" i="6" s="1"/>
  <c r="J187" i="6"/>
  <c r="L187" i="6" s="1"/>
  <c r="K187" i="6"/>
  <c r="E130" i="6"/>
  <c r="E108" i="6"/>
  <c r="E134" i="6"/>
  <c r="E80" i="6"/>
  <c r="I189" i="6"/>
  <c r="E131" i="6"/>
  <c r="F182" i="6"/>
  <c r="L182" i="6" s="1"/>
  <c r="K182" i="6"/>
  <c r="I186" i="6"/>
  <c r="H192" i="6"/>
  <c r="H107" i="6"/>
  <c r="E181" i="6"/>
  <c r="I184" i="6"/>
  <c r="G56" i="6"/>
  <c r="H56" i="6" s="1"/>
  <c r="G57" i="6"/>
  <c r="H57" i="6" s="1"/>
  <c r="H78" i="6" l="1"/>
  <c r="E137" i="6"/>
  <c r="I136" i="6"/>
  <c r="J184" i="6"/>
  <c r="L184" i="6" s="1"/>
  <c r="K184" i="6"/>
  <c r="I106" i="6"/>
  <c r="F130" i="6"/>
  <c r="K130" i="6"/>
  <c r="I109" i="6"/>
  <c r="K108" i="6"/>
  <c r="F108" i="6"/>
  <c r="L108" i="6" s="1"/>
  <c r="J188" i="6"/>
  <c r="L188" i="6" s="1"/>
  <c r="K188" i="6"/>
  <c r="I191" i="6"/>
  <c r="J186" i="6"/>
  <c r="L186" i="6" s="1"/>
  <c r="K186" i="6"/>
  <c r="K181" i="6"/>
  <c r="F181" i="6"/>
  <c r="L181" i="6" s="1"/>
  <c r="H203" i="6"/>
  <c r="K81" i="6"/>
  <c r="F81" i="6"/>
  <c r="L81" i="6" s="1"/>
  <c r="J189" i="6"/>
  <c r="L189" i="6" s="1"/>
  <c r="K189" i="6"/>
  <c r="F134" i="6"/>
  <c r="L134" i="6" s="1"/>
  <c r="K134" i="6"/>
  <c r="K183" i="6"/>
  <c r="J183" i="6"/>
  <c r="F131" i="6"/>
  <c r="L131" i="6" s="1"/>
  <c r="K131" i="6"/>
  <c r="F80" i="6"/>
  <c r="K80" i="6"/>
  <c r="I84" i="6"/>
  <c r="J84" i="6" s="1"/>
  <c r="J103" i="6" s="1"/>
  <c r="E105" i="6"/>
  <c r="F137" i="6" l="1"/>
  <c r="L137" i="6" s="1"/>
  <c r="K137" i="6"/>
  <c r="I107" i="6"/>
  <c r="L130" i="6"/>
  <c r="J191" i="6"/>
  <c r="L191" i="6" s="1"/>
  <c r="K191" i="6"/>
  <c r="E82" i="6"/>
  <c r="E138" i="6"/>
  <c r="J106" i="6"/>
  <c r="L106" i="6" s="1"/>
  <c r="K106" i="6"/>
  <c r="J136" i="6"/>
  <c r="K136" i="6"/>
  <c r="L183" i="6"/>
  <c r="J109" i="6"/>
  <c r="L109" i="6" s="1"/>
  <c r="K109" i="6"/>
  <c r="E139" i="6"/>
  <c r="I192" i="6"/>
  <c r="E32" i="6"/>
  <c r="E83" i="6"/>
  <c r="L80" i="6"/>
  <c r="F105" i="6"/>
  <c r="E31" i="6"/>
  <c r="I55" i="6"/>
  <c r="J55" i="6" s="1"/>
  <c r="J192" i="6" l="1"/>
  <c r="K192" i="6"/>
  <c r="F82" i="6"/>
  <c r="K82" i="6"/>
  <c r="J107" i="6"/>
  <c r="L107" i="6" s="1"/>
  <c r="K107" i="6"/>
  <c r="F32" i="6"/>
  <c r="L32" i="6" s="1"/>
  <c r="K32" i="6"/>
  <c r="F138" i="6"/>
  <c r="K138" i="6"/>
  <c r="K83" i="6"/>
  <c r="F83" i="6"/>
  <c r="L83" i="6" s="1"/>
  <c r="F31" i="6"/>
  <c r="K31" i="6"/>
  <c r="F128" i="6"/>
  <c r="J153" i="6"/>
  <c r="L136" i="6"/>
  <c r="F139" i="6"/>
  <c r="L139" i="6" s="1"/>
  <c r="K139" i="6"/>
  <c r="G105" i="6"/>
  <c r="L192" i="6" l="1"/>
  <c r="J203" i="6"/>
  <c r="E55" i="6"/>
  <c r="H105" i="6"/>
  <c r="L138" i="6"/>
  <c r="L153" i="6" s="1"/>
  <c r="F153" i="6"/>
  <c r="L82" i="6"/>
  <c r="L31" i="6"/>
  <c r="L53" i="6" s="1"/>
  <c r="F53" i="6"/>
  <c r="E60" i="6"/>
  <c r="K55" i="6" l="1"/>
  <c r="F55" i="6"/>
  <c r="H128" i="6"/>
  <c r="F60" i="6"/>
  <c r="E157" i="6"/>
  <c r="I105" i="6" l="1"/>
  <c r="K157" i="6"/>
  <c r="F157" i="6"/>
  <c r="L157" i="6" s="1"/>
  <c r="E180" i="6"/>
  <c r="E65" i="6"/>
  <c r="E84" i="6"/>
  <c r="L55" i="6"/>
  <c r="E156" i="6"/>
  <c r="E155" i="6"/>
  <c r="E61" i="6"/>
  <c r="F61" i="6" s="1"/>
  <c r="E62" i="6"/>
  <c r="E63" i="6"/>
  <c r="E64" i="6"/>
  <c r="F180" i="6" l="1"/>
  <c r="K180" i="6"/>
  <c r="J105" i="6"/>
  <c r="K105" i="6"/>
  <c r="I59" i="6"/>
  <c r="J59" i="6" s="1"/>
  <c r="I57" i="6"/>
  <c r="J57" i="6" s="1"/>
  <c r="F63" i="6"/>
  <c r="I56" i="6"/>
  <c r="F64" i="6"/>
  <c r="F84" i="6"/>
  <c r="K84" i="6"/>
  <c r="F155" i="6"/>
  <c r="K155" i="6"/>
  <c r="F62" i="6"/>
  <c r="I58" i="6"/>
  <c r="F156" i="6"/>
  <c r="L156" i="6" s="1"/>
  <c r="K156" i="6"/>
  <c r="F65" i="6"/>
  <c r="H27" i="7" l="1"/>
  <c r="E7" i="8"/>
  <c r="L180" i="6"/>
  <c r="L203" i="6" s="1"/>
  <c r="F203" i="6"/>
  <c r="J58" i="6"/>
  <c r="E59" i="6"/>
  <c r="I61" i="6"/>
  <c r="I63" i="6"/>
  <c r="E58" i="6"/>
  <c r="F58" i="6" s="1"/>
  <c r="J128" i="6"/>
  <c r="L105" i="6"/>
  <c r="L128" i="6" s="1"/>
  <c r="J56" i="6"/>
  <c r="L84" i="6"/>
  <c r="L103" i="6" s="1"/>
  <c r="F103" i="6"/>
  <c r="I64" i="6"/>
  <c r="E158" i="6"/>
  <c r="L155" i="6"/>
  <c r="L58" i="6" l="1"/>
  <c r="K58" i="6"/>
  <c r="E17" i="8"/>
  <c r="E15" i="8"/>
  <c r="E14" i="8"/>
  <c r="E16" i="8" s="1"/>
  <c r="E8" i="8"/>
  <c r="E9" i="8" s="1"/>
  <c r="I65" i="6"/>
  <c r="J64" i="6"/>
  <c r="L64" i="6" s="1"/>
  <c r="K64" i="6"/>
  <c r="K61" i="6"/>
  <c r="J61" i="6"/>
  <c r="L61" i="6" s="1"/>
  <c r="J63" i="6"/>
  <c r="L63" i="6" s="1"/>
  <c r="K63" i="6"/>
  <c r="K59" i="6"/>
  <c r="F59" i="6"/>
  <c r="L59" i="6" s="1"/>
  <c r="I60" i="6"/>
  <c r="I62" i="6"/>
  <c r="K158" i="6"/>
  <c r="F158" i="6"/>
  <c r="E13" i="8" l="1"/>
  <c r="E12" i="8"/>
  <c r="J60" i="6"/>
  <c r="K60" i="6"/>
  <c r="J62" i="6"/>
  <c r="L62" i="6" s="1"/>
  <c r="K62" i="6"/>
  <c r="J65" i="6"/>
  <c r="L65" i="6" s="1"/>
  <c r="K65" i="6"/>
  <c r="L158" i="6"/>
  <c r="L178" i="6" s="1"/>
  <c r="F178" i="6"/>
  <c r="L60" i="6" l="1"/>
  <c r="J78" i="6"/>
  <c r="L28" i="6"/>
  <c r="J28" i="6"/>
  <c r="E56" i="6" l="1"/>
  <c r="E57" i="6"/>
  <c r="F56" i="6" l="1"/>
  <c r="K56" i="6"/>
  <c r="F57" i="6"/>
  <c r="L57" i="6" s="1"/>
  <c r="K57" i="6"/>
  <c r="J27" i="7" l="1"/>
  <c r="E10" i="8"/>
  <c r="F78" i="6"/>
  <c r="L56" i="6"/>
  <c r="L78" i="6" s="1"/>
  <c r="E3" i="8" l="1"/>
  <c r="E6" i="8" l="1"/>
  <c r="E42" i="8"/>
  <c r="E24" i="8" l="1"/>
  <c r="E25" i="8"/>
  <c r="E18" i="8"/>
  <c r="E22" i="8"/>
  <c r="E23" i="8"/>
  <c r="E21" i="8"/>
  <c r="F27" i="7"/>
  <c r="L27" i="7"/>
  <c r="E26" i="8" l="1"/>
  <c r="E27" i="8" s="1"/>
  <c r="E28" i="8" s="1"/>
  <c r="E34" i="8" s="1"/>
  <c r="E40" i="8" s="1"/>
</calcChain>
</file>

<file path=xl/sharedStrings.xml><?xml version="1.0" encoding="utf-8"?>
<sst xmlns="http://schemas.openxmlformats.org/spreadsheetml/2006/main" count="2218" uniqueCount="685">
  <si>
    <t>공 종 별 집 계 표</t>
  </si>
  <si>
    <t>[ 장애인학교등문화예술시설지원사업고강초등학교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</si>
  <si>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</si>
  <si>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</si>
  <si>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</si>
  <si>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</si>
  <si>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</si>
  <si>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</si>
  <si>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</si>
  <si>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</si>
  <si>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</si>
  <si>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</si>
  <si>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</si>
  <si>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</si>
  <si>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</si>
  <si>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</si>
  <si>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</si>
  <si>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</si>
  <si>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</si>
  <si>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</si>
  <si>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</si>
  <si>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</si>
  <si>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</si>
  <si>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</si>
  <si>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</si>
  <si>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</si>
  <si>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</si>
  <si>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</si>
  <si>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</si>
  <si>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</si>
  <si>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</si>
  <si>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</si>
  <si>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</si>
  <si>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</si>
  <si>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</si>
  <si>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</si>
  <si>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</si>
  <si>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</si>
  <si>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</si>
  <si>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</si>
  <si>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</si>
  <si>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</si>
  <si>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</si>
  <si>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</si>
  <si>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</si>
  <si>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</si>
  <si>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</si>
  <si>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</si>
  <si>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</si>
  <si>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</si>
  <si>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</si>
  <si>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장애인학교등문화예술시설지원사업고강초등학교</t>
  </si>
  <si>
    <t/>
  </si>
  <si>
    <t>01</t>
  </si>
  <si>
    <t>0101  01.문화예술시설 지원 사업</t>
  </si>
  <si>
    <t>0101</t>
  </si>
  <si>
    <t>010101  가  설  공  사</t>
  </si>
  <si>
    <t>010101</t>
  </si>
  <si>
    <t>공사용가설벽 설치 및 해체(내부통행안전시설)</t>
  </si>
  <si>
    <t>틀+합판4.8mm</t>
  </si>
  <si>
    <t>M2</t>
  </si>
  <si>
    <t>호표 1</t>
  </si>
  <si>
    <t>445212D089B0D5AE015D63F3B510F</t>
  </si>
  <si>
    <t>T</t>
  </si>
  <si>
    <t>F</t>
  </si>
  <si>
    <t>010101445212D089B0D5AE015D63F3B510F</t>
  </si>
  <si>
    <t>집기류이동후재설치</t>
  </si>
  <si>
    <t>책.걸상운반,집기류,가구 등</t>
  </si>
  <si>
    <t>호표 2</t>
  </si>
  <si>
    <t>445212D089EC1C41D08C30690A987</t>
  </si>
  <si>
    <t>010101445212D089EC1C41D08C30690A987</t>
  </si>
  <si>
    <t>강관 조립말비계(이동식)설치 및 해체</t>
  </si>
  <si>
    <t>높이 2m, 3개월</t>
  </si>
  <si>
    <t>대</t>
  </si>
  <si>
    <t>호표 3</t>
  </si>
  <si>
    <t>445212D089B0F085E8F7337F7C4B0</t>
  </si>
  <si>
    <t>010101445212D089B0F085E8F7337F7C4B0</t>
  </si>
  <si>
    <t>건축물보양 - 석재면, 테라조면</t>
  </si>
  <si>
    <t>하드롱지</t>
  </si>
  <si>
    <t>호표 4</t>
  </si>
  <si>
    <t>445212D089EC2E850A75180922976</t>
  </si>
  <si>
    <t>010101445212D089EC2E850A75180922976</t>
  </si>
  <si>
    <t>건축물 현장정리</t>
  </si>
  <si>
    <t>리모델링</t>
  </si>
  <si>
    <t>호표 5</t>
  </si>
  <si>
    <t>445212D089EC1C41D0F72B5C0D03F</t>
  </si>
  <si>
    <t>010101445212D089EC1C41D0F72B5C0D03F</t>
  </si>
  <si>
    <t>[ 합           계 ]</t>
  </si>
  <si>
    <t>TOTAL</t>
  </si>
  <si>
    <t>010102  조  적  공  사</t>
  </si>
  <si>
    <t>010102</t>
  </si>
  <si>
    <t>콘크리트벽돌</t>
  </si>
  <si>
    <t>콘크리트벽돌, 190*57*90mm,</t>
  </si>
  <si>
    <t>매</t>
  </si>
  <si>
    <t>자재 17</t>
  </si>
  <si>
    <t>437F12D088354EDA0D550C507710DCE66E4D4</t>
  </si>
  <si>
    <t>010102437F12D088354EDA0D550C507710DCE66E4D4</t>
  </si>
  <si>
    <t>0.5B 벽돌쌓기</t>
  </si>
  <si>
    <t>3.6m 이하</t>
  </si>
  <si>
    <t>호표 6</t>
  </si>
  <si>
    <t>445212A0867277DC504876684C155</t>
  </si>
  <si>
    <t>010102445212A0867277DC504876684C155</t>
  </si>
  <si>
    <t>1.0B 벽돌쌓기</t>
  </si>
  <si>
    <t>호표 7</t>
  </si>
  <si>
    <t>445212A0867277DC731FA078C76B9</t>
  </si>
  <si>
    <t>010102445212A0867277DC731FA078C76B9</t>
  </si>
  <si>
    <t>벽돌운반</t>
  </si>
  <si>
    <t>인력, 4층</t>
  </si>
  <si>
    <t>천매</t>
  </si>
  <si>
    <t>호표 8</t>
  </si>
  <si>
    <t>445212A0867254E22BB4F74D0EFD5</t>
  </si>
  <si>
    <t>010102445212A0867254E22BB4F74D0EFD5</t>
  </si>
  <si>
    <t>010103  목    공    사</t>
  </si>
  <si>
    <t>010103</t>
  </si>
  <si>
    <t>복도 템바보드(지정색도장)</t>
  </si>
  <si>
    <t>THK:9,20*20*2400</t>
  </si>
  <si>
    <t>호표 9</t>
  </si>
  <si>
    <t>445212608C69877D65A9933335805</t>
  </si>
  <si>
    <t>010103445212608C69877D65A9933335805</t>
  </si>
  <si>
    <t>마루바탕 설치[무대]</t>
  </si>
  <si>
    <t>H:300ㅁ-50*50*2.3T@450 철재보강,12T자작합판*2겹</t>
  </si>
  <si>
    <t>호표 10</t>
  </si>
  <si>
    <t>445212508E5E8D9F259B7105AD1AE</t>
  </si>
  <si>
    <t>010103445212508E5E8D9F259B7105AD1AE</t>
  </si>
  <si>
    <t>마루바탕 설치[쉼터]</t>
  </si>
  <si>
    <t>H:200ㅁ-50*50*2.3T@450 철재보강,12T자작합판*2겹</t>
  </si>
  <si>
    <t>호표 11</t>
  </si>
  <si>
    <t>445212508E5E8D9F259B7105AD1AB</t>
  </si>
  <si>
    <t>010103445212508E5E8D9F259B7105AD1AB</t>
  </si>
  <si>
    <t>무대측면마감</t>
  </si>
  <si>
    <t>H:300,9T 자작나무합판 마감,방염도장3회</t>
  </si>
  <si>
    <t>M</t>
  </si>
  <si>
    <t>호표 12</t>
  </si>
  <si>
    <t>445212508E5E8D9F259B7105AD2B4</t>
  </si>
  <si>
    <t>010103445212508E5E8D9F259B7105AD2B4</t>
  </si>
  <si>
    <t>쉼터측면마감</t>
  </si>
  <si>
    <t>H:200,9T 자작나무합판 마감,방염도장3회</t>
  </si>
  <si>
    <t>호표 13</t>
  </si>
  <si>
    <t>445212508E5E8D9F259B7105AD2B1</t>
  </si>
  <si>
    <t>010103445212508E5E8D9F259B7105AD2B1</t>
  </si>
  <si>
    <t>커튼박스 설치</t>
  </si>
  <si>
    <t>T9 자작나무합판,150*110,방염페인트,틀포함</t>
  </si>
  <si>
    <t>호표 14</t>
  </si>
  <si>
    <t>445212508E6F3A61C8BB193DEA144</t>
  </si>
  <si>
    <t>010103445212508E6F3A61C8BB193DEA144</t>
  </si>
  <si>
    <t>건식벽체설치[상부]</t>
  </si>
  <si>
    <t>ㅁ-30*30@600,9T석고보드/T9자작나무합판,투명우레탄3회,방염도장3회</t>
  </si>
  <si>
    <t>호표 15</t>
  </si>
  <si>
    <t>4452123089460F11F2DFE6DDC9851</t>
  </si>
  <si>
    <t>0101034452123089460F11F2DFE6DDC9851</t>
  </si>
  <si>
    <t>건식벽체설치[하부]</t>
  </si>
  <si>
    <t>ㅁ-30*30@600,9T석고보드/T9자작나무합판,투명우레탄3회방염도장3회</t>
  </si>
  <si>
    <t>호표 16</t>
  </si>
  <si>
    <t>4452123089460F11F2DFE6DDC9854</t>
  </si>
  <si>
    <t>0101034452123089460F11F2DFE6DDC9854</t>
  </si>
  <si>
    <t>창틀설치</t>
  </si>
  <si>
    <t>W:150,ㅁ-30*30@600,T18자작나무합판,투명우레탄3회,방염도장3회</t>
  </si>
  <si>
    <t>호표 17</t>
  </si>
  <si>
    <t>4452123089460F11F2DFE6DDC9A1E</t>
  </si>
  <si>
    <t>0101034452123089460F11F2DFE6DDC9A1E</t>
  </si>
  <si>
    <t>걸레 받이 몰딩</t>
  </si>
  <si>
    <t>W:21+D:32*H:52,T18자작나무합판,투명우레탄3회,방염도장3회</t>
  </si>
  <si>
    <t>호표 18</t>
  </si>
  <si>
    <t>4452123089460F11F2DFE6DDC9A1F</t>
  </si>
  <si>
    <t>0101034452123089460F11F2DFE6DDC9A1F</t>
  </si>
  <si>
    <t>템바보드몰딩설치</t>
  </si>
  <si>
    <t>30*18,T18 MDF/백색 인테리어 방염 필름 마감</t>
  </si>
  <si>
    <t>호표 19</t>
  </si>
  <si>
    <t>445212608C69877D65A9933335804</t>
  </si>
  <si>
    <t>010103445212608C69877D65A9933335804</t>
  </si>
  <si>
    <t>판재가구-A</t>
  </si>
  <si>
    <t>L:6400*W:550*H:3100,18mm 자작나무합판,투명우레탄 도장 3회,방염도장3회</t>
  </si>
  <si>
    <t>EA</t>
  </si>
  <si>
    <t>호표 20</t>
  </si>
  <si>
    <t>445212608C69877D65A99333084A6</t>
  </si>
  <si>
    <t>판재가구-B</t>
  </si>
  <si>
    <t>L:4400*W:550*H:3100,18mm 자작나무합판,투명우레탄 도장 3회,방염도장3회</t>
  </si>
  <si>
    <t>호표 21</t>
  </si>
  <si>
    <t>445212608C69877D65A99333084A3</t>
  </si>
  <si>
    <t>판재가구-C</t>
  </si>
  <si>
    <t>L:8300*W:450*H:3100,18mm 자작나무합판,투명우레탄 도장 3회,방염도장3회</t>
  </si>
  <si>
    <t>호표 22</t>
  </si>
  <si>
    <t>445212608C69877D65A993330854D</t>
  </si>
  <si>
    <t>스프러스 각재 가구 A (북측 벽체)</t>
  </si>
  <si>
    <t>L:6000*W:470*H:3100,ㅁ40x40,스프러스각재,샌딩처리 후 투명우레탄 도장 3회,방염도장3회</t>
  </si>
  <si>
    <t>호표 23</t>
  </si>
  <si>
    <t>445212608C69877D65A993331ABB0</t>
  </si>
  <si>
    <t>스프러스 각재 가구 B (남측 벽체)</t>
  </si>
  <si>
    <t>L:4080*W:470*H:2900,ㅁ40x40,스프러스각재,샌딩처리 후 투명우레탄 도장 3회,방염도장3회</t>
  </si>
  <si>
    <t>호표 24</t>
  </si>
  <si>
    <t>445212608C69877D65A993331AAA9</t>
  </si>
  <si>
    <t>스프러스 각재 가구 A (천장)</t>
  </si>
  <si>
    <t>L:5960*W:(3040+2530)*H:600,ㅁ40x40,스프러스각재,샌딩처리 후 투명우레탄 도장 3회,방염도장3회</t>
  </si>
  <si>
    <t>호표 25</t>
  </si>
  <si>
    <t>445212608C69877D65A993331A982</t>
  </si>
  <si>
    <t>객석 / 놀이마당 공간박스</t>
  </si>
  <si>
    <t>L:356*W:390*H:356,18mm 자작나무합판,투명우레탄 도장 3회,방염도장3회</t>
  </si>
  <si>
    <t>호표 26</t>
  </si>
  <si>
    <t>445212608C69877D65A993331A8FC</t>
  </si>
  <si>
    <t>010105</t>
  </si>
  <si>
    <t>천연바닥재 마모륨 시트 깔기</t>
  </si>
  <si>
    <t>마모륨A,2.5T</t>
  </si>
  <si>
    <t>호표 27</t>
  </si>
  <si>
    <t>445212308961018E78DD50060AB01</t>
  </si>
  <si>
    <t>010105445212308961018E78DD50060AB01</t>
  </si>
  <si>
    <t>마모륨B,2.5T</t>
  </si>
  <si>
    <t>호표 28</t>
  </si>
  <si>
    <t>445212308961018E78DD50060AB02</t>
  </si>
  <si>
    <t>010105445212308961018E78DD50060AB02</t>
  </si>
  <si>
    <t>미장용 코너비드 설치</t>
  </si>
  <si>
    <t>AL, H=13mm</t>
  </si>
  <si>
    <t>호표 29</t>
  </si>
  <si>
    <t>445212B0847302DDD443F549032E8</t>
  </si>
  <si>
    <t>010105445212B0847302DDD443F549032E8</t>
  </si>
  <si>
    <t>천장커튼레일설치</t>
  </si>
  <si>
    <t>기성품,곡선</t>
  </si>
  <si>
    <t>호표 30</t>
  </si>
  <si>
    <t>445212608C69877D65A993332B2A0</t>
  </si>
  <si>
    <t>010105445212608C69877D65A993332B2A0</t>
  </si>
  <si>
    <t>스테인리스재료분리대</t>
  </si>
  <si>
    <t>바닥, W45*H20*1.5t</t>
  </si>
  <si>
    <t>호표 31</t>
  </si>
  <si>
    <t>4452123089088F7D9DA5AE89AC966</t>
  </si>
  <si>
    <t>0101054452123089088F7D9DA5AE89AC966</t>
  </si>
  <si>
    <t>인테리어필름</t>
  </si>
  <si>
    <t>0.42*1.22, 방염</t>
  </si>
  <si>
    <t>자재 21</t>
  </si>
  <si>
    <t>437F12D088351190C6F188DA39C00AAB695C8</t>
  </si>
  <si>
    <t>010105437F12D088351190C6F188DA39C00AAB695C8</t>
  </si>
  <si>
    <t>암막커튼</t>
  </si>
  <si>
    <t>방염</t>
  </si>
  <si>
    <t>자재 57</t>
  </si>
  <si>
    <t>431512708B5735A5ABC659984CCE0E2149ECA</t>
  </si>
  <si>
    <t>010105431512708B5735A5ABC659984CCE0E2149ECA</t>
  </si>
  <si>
    <t>블라인드</t>
  </si>
  <si>
    <t>89MM 방염</t>
  </si>
  <si>
    <t>자재 58</t>
  </si>
  <si>
    <t>431512708B5735A59955A29CADBF84D19CEFD</t>
  </si>
  <si>
    <t>010105431512708B5735A59955A29CADBF84D19CEFD</t>
  </si>
  <si>
    <t>010106</t>
  </si>
  <si>
    <t>모르타르 바름</t>
  </si>
  <si>
    <t>내벽, 18mm, 3.6m 이하</t>
  </si>
  <si>
    <t>호표 32</t>
  </si>
  <si>
    <t>445212B084CB3CCE8039C3B8D39CF</t>
  </si>
  <si>
    <t>010106445212B084CB3CCE8039C3B8D39CF</t>
  </si>
  <si>
    <t>콘크리트면 정리</t>
  </si>
  <si>
    <t>3.6m 이하, 천장</t>
  </si>
  <si>
    <t>호표 33</t>
  </si>
  <si>
    <t>445212B084CB078EB38350A64AFA5</t>
  </si>
  <si>
    <t>010106445212B084CB078EB38350A64AFA5</t>
  </si>
  <si>
    <t>구체면처리</t>
  </si>
  <si>
    <t>호표 34</t>
  </si>
  <si>
    <t>445212B084CB078EB38350A62E23D</t>
  </si>
  <si>
    <t>010106445212B084CB078EB38350A62E23D</t>
  </si>
  <si>
    <t>표면 마무리</t>
  </si>
  <si>
    <t>인력마감</t>
  </si>
  <si>
    <t>호표 35</t>
  </si>
  <si>
    <t>445212B084CB680901F284704C424</t>
  </si>
  <si>
    <t>010106445212B084CB680901F284704C424</t>
  </si>
  <si>
    <t>창호주위 모르타르 충전</t>
  </si>
  <si>
    <t>호표 36</t>
  </si>
  <si>
    <t>445212008659B1B37610CAE35E45A</t>
  </si>
  <si>
    <t>010106445212008659B1B37610CAE35E45A</t>
  </si>
  <si>
    <t>010107</t>
  </si>
  <si>
    <t>GD01[01.문화예술시설 지원 사업]</t>
  </si>
  <si>
    <t>1.700 x 2.650 = 4.505</t>
  </si>
  <si>
    <t>호표 37</t>
  </si>
  <si>
    <t>44521200862CB188EC12C9E88F518</t>
  </si>
  <si>
    <t>01010744521200862CB188EC12C9E88F518</t>
  </si>
  <si>
    <t>SSW01[01.문화예술시설 지원 사업]</t>
  </si>
  <si>
    <t>1.800 x 1.550 = 2.790</t>
  </si>
  <si>
    <t>호표 38</t>
  </si>
  <si>
    <t>44521200862CB188EC12C9E88F51A</t>
  </si>
  <si>
    <t>01010744521200862CB188EC12C9E88F51A</t>
  </si>
  <si>
    <t>강화유리문</t>
  </si>
  <si>
    <t>유리문, 12*850*2150mm, 손보호, 투명, 강화유리문</t>
  </si>
  <si>
    <t>개</t>
  </si>
  <si>
    <t>자재 29</t>
  </si>
  <si>
    <t>437F12D08835070D48A1438C5EC3F3BF2BFBD</t>
  </si>
  <si>
    <t>010107437F12D08835070D48A1438C5EC3F3BF2BFBD</t>
  </si>
  <si>
    <t>강화유리</t>
  </si>
  <si>
    <t>강화유리, 투명, 12mm</t>
  </si>
  <si>
    <t>자재 30</t>
  </si>
  <si>
    <t>437F12D08835070D6B70FF07D24367F3096B0</t>
  </si>
  <si>
    <t>010107437F12D08835070D6B70FF07D24367F3096B0</t>
  </si>
  <si>
    <t>창호유리설치 / 판유리</t>
  </si>
  <si>
    <t>유리두께 12mm 이하</t>
  </si>
  <si>
    <t>호표 39</t>
  </si>
  <si>
    <t>44521200864F913089A091686990F</t>
  </si>
  <si>
    <t>01010744521200864F913089A091686990F</t>
  </si>
  <si>
    <t>플로어힌지</t>
  </si>
  <si>
    <t>플로어힌지, KS4호, 120kg, 강화유리문(K-8400)</t>
  </si>
  <si>
    <t>조</t>
  </si>
  <si>
    <t>자재 41</t>
  </si>
  <si>
    <t>437F12C08FDAA3F6D1708D234ED8CE19208CC</t>
  </si>
  <si>
    <t>010107437F12C08FDAA3F6D1708D234ED8CE19208CC</t>
  </si>
  <si>
    <t>플로어힌지 설치</t>
  </si>
  <si>
    <t>재료비 별도</t>
  </si>
  <si>
    <t>개소</t>
  </si>
  <si>
    <t>호표 40</t>
  </si>
  <si>
    <t>445212008659DC84BE22DAA910D73</t>
  </si>
  <si>
    <t>010107445212008659DC84BE22DAA910D73</t>
  </si>
  <si>
    <t>유리주위 코킹</t>
  </si>
  <si>
    <t>5*5, 실리콘</t>
  </si>
  <si>
    <t>호표 41</t>
  </si>
  <si>
    <t>445212408F80B1009F0DD88E5681F</t>
  </si>
  <si>
    <t>010107445212408F80B1009F0DD88E5681F</t>
  </si>
  <si>
    <t>수밀코킹(실리콘)</t>
  </si>
  <si>
    <t>삼각, 10mm, 창호주위</t>
  </si>
  <si>
    <t>호표 42</t>
  </si>
  <si>
    <t>445212408F80A0873058E85825BF4</t>
  </si>
  <si>
    <t>010107445212408F80A0873058E85825BF4</t>
  </si>
  <si>
    <t>수밀코킹(실리콘)(창호주위/내창)</t>
  </si>
  <si>
    <t>삼각, 5mm</t>
  </si>
  <si>
    <t>호표 43</t>
  </si>
  <si>
    <t>445212408F80A0873058E858228FE</t>
  </si>
  <si>
    <t>010107445212408F80A0873058E858228FE</t>
  </si>
  <si>
    <t>010108</t>
  </si>
  <si>
    <t>바탕만들기+걸레받이용 페인트칠</t>
  </si>
  <si>
    <t>붓칠 2회, con'c·mortar면</t>
  </si>
  <si>
    <t>호표 44</t>
  </si>
  <si>
    <t>445212208B2AF8DFDF185CC072BBE</t>
  </si>
  <si>
    <t>010108445212208B2AF8DFDF185CC072BBE</t>
  </si>
  <si>
    <t>바탕만들기+수성페인트 롤러칠</t>
  </si>
  <si>
    <t>내부, 2회 1급, con'c·mortar면</t>
  </si>
  <si>
    <t>호표 45</t>
  </si>
  <si>
    <t>445212208B3B32AAE1A05626F818B</t>
  </si>
  <si>
    <t>010108445212208B3B32AAE1A05626F818B</t>
  </si>
  <si>
    <t>내천장, 2회 1급, con'c·mortar면</t>
  </si>
  <si>
    <t>호표 46</t>
  </si>
  <si>
    <t>445212208B3B32AAE1DDC5418B3A0</t>
  </si>
  <si>
    <t>010108445212208B3B32AAE1DDC5418B3A0</t>
  </si>
  <si>
    <t>신발장도장</t>
  </si>
  <si>
    <t>우레탄페인트(붓칠),1650*950*300,4단</t>
  </si>
  <si>
    <t>호표 47</t>
  </si>
  <si>
    <t>445212208B3B32AAE1A0F6485070C</t>
  </si>
  <si>
    <t>010108445212208B3B32AAE1A0F6485070C</t>
  </si>
  <si>
    <t>010109</t>
  </si>
  <si>
    <t>조적벽컷팅</t>
  </si>
  <si>
    <t>양면</t>
  </si>
  <si>
    <t>호표 48</t>
  </si>
  <si>
    <t>445212808113FBEFF6172826DA8D4</t>
  </si>
  <si>
    <t>010109445212808113FBEFF6172826DA8D4</t>
  </si>
  <si>
    <t>흡음텍스 해체</t>
  </si>
  <si>
    <t>호표 49</t>
  </si>
  <si>
    <t>445312D0807C6CDD5DC14462EBD8D</t>
  </si>
  <si>
    <t>010109445312D0807C6CDD5DC14462EBD8D</t>
  </si>
  <si>
    <t>경량천장철골틀 해체</t>
  </si>
  <si>
    <t>호표 50</t>
  </si>
  <si>
    <t>445312D0807C6CDD5DC156D377F2C</t>
  </si>
  <si>
    <t>010109445312D0807C6CDD5DC156D377F2C</t>
  </si>
  <si>
    <t>조적벽 해체</t>
  </si>
  <si>
    <t>H=3.6m 이하</t>
  </si>
  <si>
    <t>M3</t>
  </si>
  <si>
    <t>호표 51</t>
  </si>
  <si>
    <t>445312D0807C6CDD5DC1298B2FAE5</t>
  </si>
  <si>
    <t>010109445312D0807C6CDD5DC1298B2FAE5</t>
  </si>
  <si>
    <t>기존목재창철거</t>
  </si>
  <si>
    <t>W:1800*H:1550,유리포함</t>
  </si>
  <si>
    <t>호표 52</t>
  </si>
  <si>
    <t>445312D0807C6CDD5DC13BF5CDCEF</t>
  </si>
  <si>
    <t>010109445312D0807C6CDD5DC13BF5CDCEF</t>
  </si>
  <si>
    <t>W:1700*H:500,유리포함</t>
  </si>
  <si>
    <t>호표 53</t>
  </si>
  <si>
    <t>445312D0807C6CDD5DC13BF5CDCEC</t>
  </si>
  <si>
    <t>010109445312D0807C6CDD5DC13BF5CDCEC</t>
  </si>
  <si>
    <t>강화유리도어철거</t>
  </si>
  <si>
    <t>W:2000*H:2650</t>
  </si>
  <si>
    <t>호표 54</t>
  </si>
  <si>
    <t>445312D0807C6CDD5DC13BF5CDCE6</t>
  </si>
  <si>
    <t>010109445312D0807C6CDD5DC13BF5CDCE6</t>
  </si>
  <si>
    <t>목재 슬라이딩 도어 철거</t>
  </si>
  <si>
    <t>W:850*H:2100</t>
  </si>
  <si>
    <t>호표 55</t>
  </si>
  <si>
    <t>445312D0807C6CDD5DC13BF5CDFA0</t>
  </si>
  <si>
    <t>010109445312D0807C6CDD5DC13BF5CDFA0</t>
  </si>
  <si>
    <t>AL몰딩철거</t>
  </si>
  <si>
    <t>호표 56</t>
  </si>
  <si>
    <t>445312D0807C6CDD5DC10EBFD5890</t>
  </si>
  <si>
    <t>010109445312D0807C6CDD5DC10EBFD5890</t>
  </si>
  <si>
    <t>커튼박스철거</t>
  </si>
  <si>
    <t>120*120</t>
  </si>
  <si>
    <t>호표 57</t>
  </si>
  <si>
    <t>445312D0807C6CDD5DC10EBFD5891</t>
  </si>
  <si>
    <t>010109445312D0807C6CDD5DC10EBFD5891</t>
  </si>
  <si>
    <t>기존 선반 폐기</t>
  </si>
  <si>
    <t>L:7200*W:800*H:2400</t>
  </si>
  <si>
    <t>호표 58</t>
  </si>
  <si>
    <t>445312D0807C6CDD5DC10EBFD5896</t>
  </si>
  <si>
    <t>010109445312D0807C6CDD5DC10EBFD5896</t>
  </si>
  <si>
    <t>나무박스철거</t>
  </si>
  <si>
    <t>L:300*W:300*H:2400</t>
  </si>
  <si>
    <t>호표 59</t>
  </si>
  <si>
    <t>445312D0807C6CDD5DC10EBFD5897</t>
  </si>
  <si>
    <t>010109445312D0807C6CDD5DC10EBFD5897</t>
  </si>
  <si>
    <t>기존무대철거</t>
  </si>
  <si>
    <t>T:200,구조틀포함</t>
  </si>
  <si>
    <t>호표 60</t>
  </si>
  <si>
    <t>445312D0807C6CDD5DC1E495A96F3</t>
  </si>
  <si>
    <t>010109445312D0807C6CDD5DC1E495A96F3</t>
  </si>
  <si>
    <t>몰딩 및 마감재 전체 철거</t>
  </si>
  <si>
    <t>MDF및틀포함</t>
  </si>
  <si>
    <t>호표 61</t>
  </si>
  <si>
    <t>445312D0807C6CDD5DC13BF5CDE9B</t>
  </si>
  <si>
    <t>010109445312D0807C6CDD5DC13BF5CDE9B</t>
  </si>
  <si>
    <t>건설폐재류 상차비</t>
  </si>
  <si>
    <t>TON</t>
  </si>
  <si>
    <t>자재 60</t>
  </si>
  <si>
    <t>445212D089EC1C7D0ECB2537A5571</t>
  </si>
  <si>
    <t>010109445212D089EC1C7D0ECB2537A5571</t>
  </si>
  <si>
    <t>010110</t>
  </si>
  <si>
    <t>5</t>
  </si>
  <si>
    <t>&lt;</t>
  </si>
  <si>
    <t>혼합건설폐기물</t>
  </si>
  <si>
    <t>건설폐재류에 가연성 5% 이하 혼합</t>
  </si>
  <si>
    <t>자재 59</t>
  </si>
  <si>
    <t>445212D089EC1C7D1F551E2505264</t>
  </si>
  <si>
    <t>010110445212D089EC1C7D1F551E2505264</t>
  </si>
  <si>
    <t>건설폐재류 운반비</t>
  </si>
  <si>
    <t>24톤 덤프트럭, 30km</t>
  </si>
  <si>
    <t>자재 61</t>
  </si>
  <si>
    <t>445212D089EC1C7D0ECB2537B7A6D</t>
  </si>
  <si>
    <t>010110445212D089EC1C7D0ECB2537B7A6D</t>
  </si>
  <si>
    <t>010111</t>
  </si>
  <si>
    <t>1</t>
  </si>
  <si>
    <t>철강설</t>
  </si>
  <si>
    <t>철강설, 고철, 작업설부산물</t>
  </si>
  <si>
    <t>kg</t>
  </si>
  <si>
    <t>자재 5</t>
  </si>
  <si>
    <t>4353121087C28C460CDEF29585C99B0748233</t>
  </si>
  <si>
    <t>0101114353121087C28C460CDEF29585C99B0748233</t>
  </si>
  <si>
    <t>철강설, 알루미늄, 작업설부산물</t>
  </si>
  <si>
    <t>자재 7</t>
  </si>
  <si>
    <t>4353121087C28C460CDEF29596D83AB2DB41B</t>
  </si>
  <si>
    <t>0101114353121087C28C460CDEF29596D83AB2DB41B</t>
  </si>
  <si>
    <t>일 위 대 가 목 록</t>
  </si>
  <si>
    <t>코  드</t>
  </si>
  <si>
    <t>재 료 비</t>
  </si>
  <si>
    <t>노 무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</si>
  <si>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</si>
  <si>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</si>
  <si>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</si>
  <si>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</si>
  <si>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</si>
  <si>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</si>
  <si>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</si>
  <si>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장비일위</t>
  </si>
  <si>
    <t>광주교육청</t>
  </si>
  <si>
    <t>벽체틀 설치</t>
  </si>
  <si>
    <t>30*30, @450*600</t>
  </si>
  <si>
    <t>445212508E6F1F944E216FD21E6AA</t>
  </si>
  <si>
    <t>합판붙임(벽)</t>
  </si>
  <si>
    <t>4.8T</t>
  </si>
  <si>
    <t>4452123089460F11C5900FD64DD3A</t>
  </si>
  <si>
    <t>공통 2-7-4, 2-2-5</t>
  </si>
  <si>
    <t>높이 2m, 노무비</t>
  </si>
  <si>
    <t>호표 66</t>
  </si>
  <si>
    <t>445212D089B0F085E8F7336D03A47</t>
  </si>
  <si>
    <t>공통 2-9-1</t>
  </si>
  <si>
    <t>건축 2-1-1</t>
  </si>
  <si>
    <t>모르타르 배합(배합품 포함)</t>
  </si>
  <si>
    <t>배합용적비 1:3, 시멘트, 모래 별도</t>
  </si>
  <si>
    <t>호표 67</t>
  </si>
  <si>
    <t>445212B084CB3CDF01B562638EC5F</t>
  </si>
  <si>
    <t>공통 1-5-1.4</t>
  </si>
  <si>
    <t>수장합판 설치</t>
  </si>
  <si>
    <t>접착붙임(합판 별도)</t>
  </si>
  <si>
    <t>호표 68</t>
  </si>
  <si>
    <t>4452123089460F11F2DFF74CE550C</t>
  </si>
  <si>
    <t>일반구조용각형강관</t>
  </si>
  <si>
    <t>ㅁ-50*50*2.3t</t>
  </si>
  <si>
    <t>호표 69</t>
  </si>
  <si>
    <t>445212608C69A277F71B0C8FACA54</t>
  </si>
  <si>
    <t>자작나무합판</t>
  </si>
  <si>
    <t>T:12*2겹</t>
  </si>
  <si>
    <t>호표 70</t>
  </si>
  <si>
    <t>4452123089465735C42E73DB3AEDA</t>
  </si>
  <si>
    <t>T:9</t>
  </si>
  <si>
    <t>호표 72</t>
  </si>
  <si>
    <t>4452123089465735C42E73DB3AFE6</t>
  </si>
  <si>
    <t>친환경방염페인트칠</t>
  </si>
  <si>
    <t>수성무광,방염도장3회,방염필증제품</t>
  </si>
  <si>
    <t>호표 73</t>
  </si>
  <si>
    <t>445212208B3B32AAE1A0F6485067F</t>
  </si>
  <si>
    <t>호표 62</t>
  </si>
  <si>
    <t>석고판 설치(나사고정) - 바탕용</t>
  </si>
  <si>
    <t>벽, 1겹 붙임</t>
  </si>
  <si>
    <t>호표 74</t>
  </si>
  <si>
    <t>4452123089466193A404CD086B344</t>
  </si>
  <si>
    <t>우레탄페인트(붓칠)</t>
  </si>
  <si>
    <t>목재면. 유색(3회)</t>
  </si>
  <si>
    <t>호표 75</t>
  </si>
  <si>
    <t>445212208B3B32AAE1A0F6485070D</t>
  </si>
  <si>
    <t>T:18</t>
  </si>
  <si>
    <t>호표 79</t>
  </si>
  <si>
    <t>4452123089465735C42E73DB3A95D</t>
  </si>
  <si>
    <t>MDF 설치</t>
  </si>
  <si>
    <t>호표 80</t>
  </si>
  <si>
    <t>4452123089465735C42E73DB3AC11</t>
  </si>
  <si>
    <t>스프러스 각재</t>
  </si>
  <si>
    <t>38*38 3600mm</t>
  </si>
  <si>
    <t>호표 81</t>
  </si>
  <si>
    <t>445212508E6F1FA6B889DB514E079</t>
  </si>
  <si>
    <t>건축 8-1-2</t>
  </si>
  <si>
    <t>코너비드 설치</t>
  </si>
  <si>
    <t>호표 82</t>
  </si>
  <si>
    <t>445212B0847302DDCBE700C0FD107</t>
  </si>
  <si>
    <t>잡철물 제작 및 설치</t>
  </si>
  <si>
    <t>현장제작 설치, 경량철재</t>
  </si>
  <si>
    <t>호표 83</t>
  </si>
  <si>
    <t>445212608C69E9CFE9D9F8F006730</t>
  </si>
  <si>
    <t>현장제작 설치, 일반철재</t>
  </si>
  <si>
    <t>호표 71</t>
  </si>
  <si>
    <t>445212608C69E9CFE9D9DC293BE5A</t>
  </si>
  <si>
    <t>건축 9-1-2</t>
  </si>
  <si>
    <t>3.6m 이하, 3회(T=24mm 이하 기준)</t>
  </si>
  <si>
    <t>호표 84</t>
  </si>
  <si>
    <t>445212B084CB3CCEA30F0CA85700F</t>
  </si>
  <si>
    <t>건축 9-2-1</t>
  </si>
  <si>
    <t>건축 9-1-4</t>
  </si>
  <si>
    <t>건축 9-3-1</t>
  </si>
  <si>
    <t>건축 10-3-1</t>
  </si>
  <si>
    <t>건축 10-2-2</t>
  </si>
  <si>
    <t>건축 6-6-1</t>
  </si>
  <si>
    <t>수밀코킹</t>
  </si>
  <si>
    <t>호표 85</t>
  </si>
  <si>
    <t>445212408F809645ABE7190B2242F</t>
  </si>
  <si>
    <t>건축 11-2-10</t>
  </si>
  <si>
    <t>콘크리트·모르타르면 바탕만들기</t>
  </si>
  <si>
    <t>노무비</t>
  </si>
  <si>
    <t>호표 86</t>
  </si>
  <si>
    <t>445212208A327F169B9BEC3649D5B</t>
  </si>
  <si>
    <t>걸레받이용 페인트칠</t>
  </si>
  <si>
    <t>붓칠 2회 노무비</t>
  </si>
  <si>
    <t>호표 87</t>
  </si>
  <si>
    <t>445212208B2AF8DFDF185CE341E3F</t>
  </si>
  <si>
    <t>걸레받이용 페인트칠 재료비(20년 품셈기준)</t>
  </si>
  <si>
    <t>붓칠, 2회</t>
  </si>
  <si>
    <t>호표 88</t>
  </si>
  <si>
    <t>445212208B2AF8DFDF185CFDB48E1</t>
  </si>
  <si>
    <t>건축 11-1-1,-2-2</t>
  </si>
  <si>
    <t>수성페인트 롤러칠</t>
  </si>
  <si>
    <t>2회 노무비</t>
  </si>
  <si>
    <t>호표 89</t>
  </si>
  <si>
    <t>445212208B3B32AAE1A060AE08657</t>
  </si>
  <si>
    <t>수성페인트 롤러칠 재료비(20년 품셈기준)</t>
  </si>
  <si>
    <t>내부, 2회, 1급, 합성수지에멀션페인트</t>
  </si>
  <si>
    <t>호표 90</t>
  </si>
  <si>
    <t>445212208B3B32AAE1A060AE2B0F7</t>
  </si>
  <si>
    <t>천장 노무비</t>
  </si>
  <si>
    <t>호표 91</t>
  </si>
  <si>
    <t>445212208A327F169B9BECC402143</t>
  </si>
  <si>
    <t>천장 2회 노무비</t>
  </si>
  <si>
    <t>호표 92</t>
  </si>
  <si>
    <t>445212208B3B32AAE1DD98140878B</t>
  </si>
  <si>
    <t>커터(콘크리트 및 아스팔트용)</t>
  </si>
  <si>
    <t>320∼400mm</t>
  </si>
  <si>
    <t>HR</t>
  </si>
  <si>
    <t>호표 93</t>
  </si>
  <si>
    <t>434212908650D0B92774AB110A9B65E1EF6E89E</t>
  </si>
  <si>
    <t>건축 12-2-2</t>
  </si>
  <si>
    <t>건축 12-2-3</t>
  </si>
  <si>
    <t>건축 12-2-4</t>
  </si>
  <si>
    <t>건축 12-2-5</t>
  </si>
  <si>
    <t>건축 4-2-1</t>
  </si>
  <si>
    <t>재</t>
  </si>
  <si>
    <t>자재 별도</t>
  </si>
  <si>
    <t>호표 64</t>
  </si>
  <si>
    <t>445212508E6F1F8BE35D5F6325E63</t>
  </si>
  <si>
    <t>호표 63</t>
  </si>
  <si>
    <t>건축 4-2-3</t>
  </si>
  <si>
    <t>벽체합판 설치</t>
  </si>
  <si>
    <t>합판 별도</t>
  </si>
  <si>
    <t>호표 65</t>
  </si>
  <si>
    <t>4452123089460F11C5900FD17B54A</t>
  </si>
  <si>
    <t>공통 2-7-4</t>
  </si>
  <si>
    <t>건축 9-1-1</t>
  </si>
  <si>
    <t>건축 4-2-4</t>
  </si>
  <si>
    <t>건축 8-3-1</t>
  </si>
  <si>
    <t>충청남도교육청</t>
  </si>
  <si>
    <t>건축 5-3-1</t>
  </si>
  <si>
    <t>강남제비스코</t>
  </si>
  <si>
    <t>목재면 바탕만들기</t>
  </si>
  <si>
    <t>퍼티 및 연마 노무비</t>
  </si>
  <si>
    <t>호표 76</t>
  </si>
  <si>
    <t>445212208A327F169B9BA691B5D82</t>
  </si>
  <si>
    <t>유성페인트 붓칠</t>
  </si>
  <si>
    <t>con'c·mortar면, G.B.면 2회 노무비</t>
  </si>
  <si>
    <t>호표 77</t>
  </si>
  <si>
    <t>445212208B2ADDD53749937830C08</t>
  </si>
  <si>
    <t>con'c·mortar면, G.B.면 1회 노무비</t>
  </si>
  <si>
    <t>호표 78</t>
  </si>
  <si>
    <t>445212208B2ADDD53749937830FDC</t>
  </si>
  <si>
    <t>건축 11-1-4</t>
  </si>
  <si>
    <t>건축 11-2-4</t>
  </si>
  <si>
    <t>건축 11-1-1</t>
  </si>
  <si>
    <t>건축 11-2-2</t>
  </si>
  <si>
    <t>A</t>
  </si>
  <si>
    <t>공통 8-3,4(4430)</t>
  </si>
  <si>
    <t>공사명 : 장애인학교등문화예술시설지원사업고강초등학교</t>
    <phoneticPr fontId="3" type="noConversion"/>
  </si>
  <si>
    <t>비             목</t>
    <phoneticPr fontId="12" type="noConversion"/>
  </si>
  <si>
    <t>금                            액</t>
    <phoneticPr fontId="13" type="noConversion"/>
  </si>
  <si>
    <t>구         성        비</t>
    <phoneticPr fontId="12" type="noConversion"/>
  </si>
  <si>
    <t>비        고</t>
    <phoneticPr fontId="12" type="noConversion"/>
  </si>
  <si>
    <t>직      접         재      료      비</t>
    <phoneticPr fontId="12" type="noConversion"/>
  </si>
  <si>
    <t>료</t>
  </si>
  <si>
    <t>간      접         재      료      비</t>
    <phoneticPr fontId="12" type="noConversion"/>
  </si>
  <si>
    <t>비</t>
  </si>
  <si>
    <t>작  업  설  ,  부  산  물  등 (△)</t>
    <phoneticPr fontId="15" type="noConversion"/>
  </si>
  <si>
    <t>순</t>
    <phoneticPr fontId="13" type="noConversion"/>
  </si>
  <si>
    <t>[ 소                          계 ]</t>
    <phoneticPr fontId="13" type="noConversion"/>
  </si>
  <si>
    <t>노</t>
  </si>
  <si>
    <t>직      접         노      무      비</t>
    <phoneticPr fontId="12" type="noConversion"/>
  </si>
  <si>
    <t>무</t>
  </si>
  <si>
    <t>간      접         노      무      비</t>
    <phoneticPr fontId="12" type="noConversion"/>
  </si>
  <si>
    <t>직접노무비</t>
    <phoneticPr fontId="13" type="noConversion"/>
  </si>
  <si>
    <t>×</t>
    <phoneticPr fontId="16" type="noConversion"/>
  </si>
  <si>
    <t>&lt;(재+직노+경비)의합계액&gt;</t>
  </si>
  <si>
    <t>공</t>
    <phoneticPr fontId="13" type="noConversion"/>
  </si>
  <si>
    <t>산          출          경          비</t>
    <phoneticPr fontId="15" type="noConversion"/>
  </si>
  <si>
    <t>운                반                비</t>
    <phoneticPr fontId="15" type="noConversion"/>
  </si>
  <si>
    <t>사</t>
    <phoneticPr fontId="13" type="noConversion"/>
  </si>
  <si>
    <t>경</t>
    <phoneticPr fontId="13" type="noConversion"/>
  </si>
  <si>
    <t>산      재         보      험      료</t>
    <phoneticPr fontId="12" type="noConversion"/>
  </si>
  <si>
    <t>노무비</t>
    <phoneticPr fontId="13" type="noConversion"/>
  </si>
  <si>
    <t>면허가 필요한 모든공사</t>
  </si>
  <si>
    <t>고      용         보      험      료</t>
    <phoneticPr fontId="12" type="noConversion"/>
  </si>
  <si>
    <t>건      강         보      험      료</t>
    <phoneticPr fontId="12" type="noConversion"/>
  </si>
  <si>
    <t>직접노무비</t>
    <phoneticPr fontId="15" type="noConversion"/>
  </si>
  <si>
    <t>공사기간 1개월 이상인 모든공사</t>
  </si>
  <si>
    <t>원</t>
    <phoneticPr fontId="13" type="noConversion"/>
  </si>
  <si>
    <t>연      금         보      험      료</t>
    <phoneticPr fontId="12" type="noConversion"/>
  </si>
  <si>
    <t>노   인  장  기  요  양  보  험  료</t>
    <phoneticPr fontId="13" type="noConversion"/>
  </si>
  <si>
    <t>건강보험료</t>
    <phoneticPr fontId="13" type="noConversion"/>
  </si>
  <si>
    <t>퇴   직     공   제     부   금   비</t>
    <phoneticPr fontId="15" type="noConversion"/>
  </si>
  <si>
    <t>추정금액 1억이상 공사</t>
    <phoneticPr fontId="13" type="noConversion"/>
  </si>
  <si>
    <t>산  업  안  전  보  건  관  리  비</t>
    <phoneticPr fontId="15" type="noConversion"/>
  </si>
  <si>
    <t>(재+직노+사급+관급)</t>
    <phoneticPr fontId="12" type="noConversion"/>
  </si>
  <si>
    <t>+</t>
    <phoneticPr fontId="13" type="noConversion"/>
  </si>
  <si>
    <t>품       질       관       리       비</t>
    <phoneticPr fontId="13" type="noConversion"/>
  </si>
  <si>
    <t>안       전        관       리      비</t>
    <phoneticPr fontId="13" type="noConversion"/>
  </si>
  <si>
    <t>가</t>
    <phoneticPr fontId="15" type="noConversion"/>
  </si>
  <si>
    <t>기          타          경          비</t>
    <phoneticPr fontId="15" type="noConversion"/>
  </si>
  <si>
    <t>(재료비+노무비)</t>
    <phoneticPr fontId="13" type="noConversion"/>
  </si>
  <si>
    <t>&lt;(재+직노+경비)의합계액&gt;</t>
    <phoneticPr fontId="13" type="noConversion"/>
  </si>
  <si>
    <t>환      경         보      전      비</t>
    <phoneticPr fontId="12" type="noConversion"/>
  </si>
  <si>
    <t>(재+직노+기계경비)</t>
    <phoneticPr fontId="12" type="noConversion"/>
  </si>
  <si>
    <t>공  사  이  행  보  증  수  수  료</t>
    <phoneticPr fontId="13" type="noConversion"/>
  </si>
  <si>
    <t>[(재+직노+기계경비)</t>
    <phoneticPr fontId="13" type="noConversion"/>
  </si>
  <si>
    <t>최저가 입찰대상공사 : &lt;추정가격300억 이상공사&gt;</t>
  </si>
  <si>
    <t>건설하도급대금지급보증서발급수수료</t>
    <phoneticPr fontId="13" type="noConversion"/>
  </si>
  <si>
    <t>건설기계대여대금지급보증서발급수수료</t>
    <phoneticPr fontId="13" type="noConversion"/>
  </si>
  <si>
    <t>(재+직노+기계경비)</t>
    <phoneticPr fontId="13" type="noConversion"/>
  </si>
  <si>
    <t>[ 소                          계 ]</t>
    <phoneticPr fontId="13" type="noConversion"/>
  </si>
  <si>
    <t>계</t>
    <phoneticPr fontId="13" type="noConversion"/>
  </si>
  <si>
    <t>일        반         관        리        비</t>
    <phoneticPr fontId="15" type="noConversion"/>
  </si>
  <si>
    <t>×</t>
    <phoneticPr fontId="16" type="noConversion"/>
  </si>
  <si>
    <t>&lt;추정가격기준:공급가액(부가세,관급자재제외)&gt;</t>
  </si>
  <si>
    <t>이                                         윤</t>
    <phoneticPr fontId="15" type="noConversion"/>
  </si>
  <si>
    <t>(노무비+경비+일관)</t>
    <phoneticPr fontId="13" type="noConversion"/>
  </si>
  <si>
    <t>사        급         자        재        비</t>
    <phoneticPr fontId="15" type="noConversion"/>
  </si>
  <si>
    <t>건 설 폐 기 물 수 집 운 반 및 수 수 료</t>
    <phoneticPr fontId="13" type="noConversion"/>
  </si>
  <si>
    <t>공            급            가            액</t>
    <phoneticPr fontId="15" type="noConversion"/>
  </si>
  <si>
    <t>부        가         가        치        세</t>
    <phoneticPr fontId="15" type="noConversion"/>
  </si>
  <si>
    <t>공급가액</t>
    <phoneticPr fontId="13" type="noConversion"/>
  </si>
  <si>
    <t>[도                     급                     액]</t>
    <phoneticPr fontId="15" type="noConversion"/>
  </si>
  <si>
    <t>관급자재비</t>
    <phoneticPr fontId="13" type="noConversion"/>
  </si>
  <si>
    <t>도급자 설치분</t>
    <phoneticPr fontId="13" type="noConversion"/>
  </si>
  <si>
    <t>관급자 설치분</t>
    <phoneticPr fontId="13" type="noConversion"/>
  </si>
  <si>
    <t>소    계</t>
    <phoneticPr fontId="13" type="noConversion"/>
  </si>
  <si>
    <t>건 설 폐 기 물 수 집 운 반 및 수 수 료</t>
    <phoneticPr fontId="15" type="noConversion"/>
  </si>
  <si>
    <t>시        설         분        담        금</t>
    <phoneticPr fontId="15" type="noConversion"/>
  </si>
  <si>
    <t>[총            공            사              비]</t>
    <phoneticPr fontId="15" type="noConversion"/>
  </si>
  <si>
    <t>안   전   관   리   비</t>
    <phoneticPr fontId="15" type="noConversion"/>
  </si>
  <si>
    <t>(재+직노+사급)</t>
    <phoneticPr fontId="12" type="noConversion"/>
  </si>
  <si>
    <t>요율</t>
    <phoneticPr fontId="13" type="noConversion"/>
  </si>
  <si>
    <t>☞ 관급자재비가 있는경우  2가지를 비교하여 적은금액 적용</t>
    <phoneticPr fontId="13" type="noConversion"/>
  </si>
  <si>
    <t xml:space="preserve">☞ 도급자설치,관급자설치인지 확인 관급자설치시 안전관리비적용 안함 </t>
    <phoneticPr fontId="13" type="noConversion"/>
  </si>
  <si>
    <t>010104  수  장  공  사</t>
    <phoneticPr fontId="3" type="noConversion"/>
  </si>
  <si>
    <t>010105  미  장  공  사</t>
    <phoneticPr fontId="3" type="noConversion"/>
  </si>
  <si>
    <t>010106  창호 및 유리공사</t>
    <phoneticPr fontId="3" type="noConversion"/>
  </si>
  <si>
    <t>010107  칠    공    사</t>
    <phoneticPr fontId="3" type="noConversion"/>
  </si>
  <si>
    <t>010108  철  거  공  사</t>
    <phoneticPr fontId="3" type="noConversion"/>
  </si>
  <si>
    <t>010109  건설폐기물처리비</t>
    <phoneticPr fontId="3" type="noConversion"/>
  </si>
  <si>
    <t>010110  작 업 부 산 물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</si>
</sst>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5" formatCode="&quot;₩&quot;#,##0;\-&quot;₩&quot;#,##0"/>
    <numFmt numFmtId="7" formatCode="&quot;₩&quot;#,##0.00;\-&quot;₩&quot;#,##0.00"/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#"/>
    <numFmt numFmtId="177" formatCode="#,###;\-#,###;#;"/>
    <numFmt numFmtId="179" formatCode="#,##0.0"/>
    <numFmt numFmtId="181" formatCode="0.0%"/>
    <numFmt numFmtId="182" formatCode="0.000%"/>
    <numFmt numFmtId="183" formatCode="#,###&quot;:관급&quot;"/>
    <numFmt numFmtId="184" formatCode="#,###\ &quot;]&quot;"/>
    <numFmt numFmtId="185" formatCode="#,###&quot;년&quot;"/>
    <numFmt numFmtId="186" formatCode="#,###&quot;원절삭&quot;"/>
    <numFmt numFmtId="187" formatCode="_-* #,##0.0_-;\-* #,##0.0_-;_-* &quot;-&quot;_-;_-@_-"/>
    <numFmt numFmtId="188" formatCode="yyyy\.mm\.dd"/>
    <numFmt numFmtId="189" formatCode="0E+00"/>
    <numFmt numFmtId="190" formatCode="mmmm\ d\,\ yyyy"/>
    <numFmt numFmtId="191" formatCode="#,##0.00;[Red]#,##0.00"/>
    <numFmt numFmtId="192" formatCode="_-[$€-2]* #,##0.00_-;\-[$€-2]* #,##0.00_-;_-[$€-2]* &quot;-&quot;??_-"/>
    <numFmt numFmtId="193" formatCode="&quot;년&quot;\ "/>
    <numFmt numFmtId="194" formatCode="General_)"/>
    <numFmt numFmtId="195" formatCode="_ * #,##0_ ;_ * \-#,##0_ ;_ * &quot;-&quot;_ ;_ @_ "/>
    <numFmt numFmtId="196" formatCode="_ * #,##0.00_ ;_ * \-#,##0.00_ ;_ * &quot;-&quot;??_ ;_ @_ "/>
    <numFmt numFmtId="197" formatCode="0.0_)"/>
    <numFmt numFmtId="198" formatCode="0.0000_);[Red]\(0.0000\)"/>
    <numFmt numFmtId="199" formatCode="0.00_);[Red]\(0.00\)"/>
    <numFmt numFmtId="200" formatCode="_-* #,##0.0_-;\-* #,##0.0_-;_-* &quot;-&quot;??_-;_-@_-"/>
    <numFmt numFmtId="201" formatCode="0.000000_);[Red]\(0.000000\)"/>
  </numFmts>
  <fonts count="52">
    <font>
      <sz val="11"/>
      <color theme="1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name val="돋움"/>
      <family val="3"/>
      <charset val="129"/>
    </font>
    <font>
      <b/>
      <sz val="11"/>
      <color indexed="12"/>
      <name val="굴림"/>
      <family val="3"/>
      <charset val="129"/>
    </font>
    <font>
      <b/>
      <sz val="11"/>
      <name val="굴림"/>
      <family val="3"/>
      <charset val="129"/>
    </font>
    <font>
      <b/>
      <sz val="9"/>
      <color indexed="12"/>
      <name val="굴림"/>
      <family val="3"/>
      <charset val="129"/>
    </font>
    <font>
      <b/>
      <sz val="9"/>
      <color indexed="10"/>
      <name val="굴림"/>
      <family val="3"/>
      <charset val="129"/>
    </font>
    <font>
      <b/>
      <sz val="9"/>
      <name val="굴림"/>
      <family val="3"/>
      <charset val="129"/>
    </font>
    <font>
      <sz val="11"/>
      <name val="바탕"/>
      <family val="1"/>
      <charset val="129"/>
    </font>
    <font>
      <sz val="11"/>
      <name val="옛체"/>
      <family val="1"/>
      <charset val="129"/>
    </font>
    <font>
      <b/>
      <sz val="8"/>
      <name val="굴림"/>
      <family val="3"/>
      <charset val="129"/>
    </font>
    <font>
      <sz val="12"/>
      <name val="Century Schoolbook"/>
      <family val="1"/>
    </font>
    <font>
      <b/>
      <sz val="14"/>
      <name val="바탕"/>
      <family val="1"/>
      <charset val="129"/>
    </font>
    <font>
      <b/>
      <sz val="8"/>
      <color indexed="12"/>
      <name val="굴림"/>
      <family val="3"/>
      <charset val="129"/>
    </font>
    <font>
      <sz val="11"/>
      <name val="굴림"/>
      <family val="3"/>
      <charset val="129"/>
    </font>
    <font>
      <b/>
      <sz val="8"/>
      <color indexed="10"/>
      <name val="굴림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0"/>
      <name val="Courier New"/>
      <family val="3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sz val="10"/>
      <name val="MS Sans Serif"/>
      <family val="2"/>
    </font>
    <font>
      <b/>
      <sz val="10"/>
      <name val="Helv"/>
      <family val="2"/>
    </font>
    <font>
      <sz val="10"/>
      <name val="굴림체"/>
      <family val="3"/>
      <charset val="129"/>
    </font>
    <font>
      <sz val="8"/>
      <name val="Arial"/>
      <family val="2"/>
    </font>
    <font>
      <sz val="10"/>
      <name val="바탕체"/>
      <family val="1"/>
      <charset val="129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i/>
      <sz val="12"/>
      <name val="Times New Roman"/>
      <family val="1"/>
    </font>
    <font>
      <b/>
      <sz val="11"/>
      <name val="Helv"/>
      <family val="2"/>
    </font>
    <font>
      <sz val="1"/>
      <color indexed="8"/>
      <name val="Courier"/>
      <family val="3"/>
    </font>
    <font>
      <b/>
      <i/>
      <sz val="9"/>
      <name val="Times New Roman"/>
      <family val="1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sz val="8"/>
      <name val="바탕체"/>
      <family val="1"/>
      <charset val="129"/>
    </font>
    <font>
      <b/>
      <sz val="1"/>
      <color indexed="8"/>
      <name val="Courier"/>
      <family val="3"/>
    </font>
    <font>
      <u/>
      <sz val="11"/>
      <color indexed="36"/>
      <name val="돋움"/>
      <family val="3"/>
      <charset val="129"/>
    </font>
    <font>
      <sz val="14"/>
      <name val="뼻뮝"/>
      <family val="1"/>
      <charset val="129"/>
    </font>
    <font>
      <sz val="11"/>
      <name val="굴림체"/>
      <family val="3"/>
      <charset val="129"/>
    </font>
    <font>
      <sz val="1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HY중명조"/>
      <family val="1"/>
      <charset val="129"/>
    </font>
    <font>
      <sz val="10"/>
      <name val="명조"/>
      <family val="3"/>
      <charset val="129"/>
    </font>
    <font>
      <sz val="10"/>
      <color indexed="12"/>
      <name val="굴림체"/>
      <family val="3"/>
      <charset val="129"/>
    </font>
    <font>
      <sz val="12"/>
      <color indexed="24"/>
      <name val="바탕체"/>
      <family val="1"/>
      <charset val="129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98">
    <xf numFmtId="0" fontId="0" fillId="0" borderId="0">
      <alignment vertical="center"/>
    </xf>
    <xf numFmtId="0" fontId="6" fillId="0" borderId="0"/>
    <xf numFmtId="41" fontId="6" fillId="0" borderId="0" applyFont="0" applyFill="0" applyBorder="0" applyAlignment="0" applyProtection="0"/>
    <xf numFmtId="0" fontId="20" fillId="0" borderId="0"/>
    <xf numFmtId="0" fontId="20" fillId="0" borderId="0"/>
    <xf numFmtId="0" fontId="21" fillId="0" borderId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3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2" fontId="22" fillId="0" borderId="31">
      <alignment horizontal="right" vertical="center"/>
    </xf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/>
    <xf numFmtId="0" fontId="23" fillId="0" borderId="0"/>
    <xf numFmtId="0" fontId="6" fillId="0" borderId="0" applyFill="0" applyBorder="0" applyAlignment="0"/>
    <xf numFmtId="0" fontId="26" fillId="0" borderId="0"/>
    <xf numFmtId="179" fontId="21" fillId="0" borderId="0" applyFill="0" applyBorder="0" applyAlignment="0" applyProtection="0"/>
    <xf numFmtId="0" fontId="21" fillId="0" borderId="0" applyFont="0" applyFill="0" applyBorder="0" applyAlignment="0" applyProtection="0"/>
    <xf numFmtId="188" fontId="6" fillId="0" borderId="0"/>
    <xf numFmtId="0" fontId="21" fillId="0" borderId="0" applyFont="0" applyFill="0" applyBorder="0" applyAlignment="0" applyProtection="0"/>
    <xf numFmtId="3" fontId="21" fillId="0" borderId="0" applyFill="0" applyBorder="0" applyAlignment="0" applyProtection="0"/>
    <xf numFmtId="0" fontId="21" fillId="0" borderId="0" applyFont="0" applyFill="0" applyBorder="0" applyAlignment="0" applyProtection="0"/>
    <xf numFmtId="7" fontId="21" fillId="0" borderId="0" applyFill="0" applyBorder="0" applyAlignment="0" applyProtection="0"/>
    <xf numFmtId="0" fontId="27" fillId="0" borderId="0" applyFont="0" applyFill="0" applyBorder="0" applyAlignment="0" applyProtection="0"/>
    <xf numFmtId="0" fontId="6" fillId="0" borderId="0" applyFont="0" applyFill="0" applyBorder="0" applyAlignment="0" applyProtection="0"/>
    <xf numFmtId="5" fontId="21" fillId="0" borderId="0" applyFill="0" applyBorder="0" applyAlignment="0" applyProtection="0"/>
    <xf numFmtId="189" fontId="6" fillId="0" borderId="0"/>
    <xf numFmtId="190" fontId="21" fillId="0" borderId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1" fontId="6" fillId="0" borderId="0"/>
    <xf numFmtId="192" fontId="20" fillId="0" borderId="0" applyFont="0" applyFill="0" applyBorder="0" applyAlignment="0" applyProtection="0"/>
    <xf numFmtId="2" fontId="21" fillId="0" borderId="0" applyFill="0" applyBorder="0" applyAlignment="0" applyProtection="0"/>
    <xf numFmtId="38" fontId="28" fillId="3" borderId="0" applyNumberFormat="0" applyBorder="0" applyAlignment="0" applyProtection="0"/>
    <xf numFmtId="3" fontId="29" fillId="0" borderId="32">
      <alignment horizontal="right" vertical="center"/>
    </xf>
    <xf numFmtId="4" fontId="29" fillId="0" borderId="32">
      <alignment horizontal="right" vertical="center"/>
    </xf>
    <xf numFmtId="0" fontId="30" fillId="0" borderId="0">
      <alignment horizontal="left"/>
    </xf>
    <xf numFmtId="0" fontId="31" fillId="0" borderId="3" applyNumberFormat="0" applyAlignment="0" applyProtection="0">
      <alignment horizontal="left" vertical="center"/>
    </xf>
    <xf numFmtId="0" fontId="31" fillId="0" borderId="16">
      <alignment horizontal="left" vertical="center"/>
    </xf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93" fontId="20" fillId="0" borderId="0">
      <protection locked="0"/>
    </xf>
    <xf numFmtId="193" fontId="20" fillId="0" borderId="0">
      <protection locked="0"/>
    </xf>
    <xf numFmtId="0" fontId="33" fillId="0" borderId="0" applyNumberFormat="0" applyFill="0" applyBorder="0" applyAlignment="0" applyProtection="0"/>
    <xf numFmtId="10" fontId="28" fillId="4" borderId="1" applyNumberFormat="0" applyBorder="0" applyAlignment="0" applyProtection="0"/>
    <xf numFmtId="194" fontId="34" fillId="0" borderId="0">
      <alignment horizontal="left"/>
    </xf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0" fontId="35" fillId="0" borderId="33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0"/>
    <xf numFmtId="0" fontId="20" fillId="0" borderId="0"/>
    <xf numFmtId="0" fontId="21" fillId="0" borderId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0" fontId="21" fillId="0" borderId="0" applyFill="0" applyBorder="0" applyAlignment="0" applyProtection="0"/>
    <xf numFmtId="10" fontId="21" fillId="0" borderId="0" applyFont="0" applyFill="0" applyBorder="0" applyAlignment="0" applyProtection="0"/>
    <xf numFmtId="0" fontId="36" fillId="0" borderId="0">
      <protection locked="0"/>
    </xf>
    <xf numFmtId="0" fontId="21" fillId="5" borderId="0"/>
    <xf numFmtId="0" fontId="35" fillId="0" borderId="0"/>
    <xf numFmtId="197" fontId="37" fillId="0" borderId="0">
      <alignment horizontal="center"/>
    </xf>
    <xf numFmtId="0" fontId="38" fillId="0" borderId="0" applyFill="0" applyBorder="0" applyProtection="0">
      <alignment horizontal="centerContinuous" vertical="center"/>
    </xf>
    <xf numFmtId="0" fontId="39" fillId="6" borderId="0" applyFill="0" applyBorder="0" applyProtection="0">
      <alignment horizontal="center" vertical="center"/>
    </xf>
    <xf numFmtId="0" fontId="21" fillId="0" borderId="34" applyNumberFormat="0" applyFill="0" applyAlignment="0" applyProtection="0"/>
    <xf numFmtId="0" fontId="40" fillId="0" borderId="35">
      <alignment horizontal="left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8" fontId="39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36" fillId="0" borderId="0">
      <protection locked="0"/>
    </xf>
    <xf numFmtId="3" fontId="25" fillId="0" borderId="36">
      <alignment horizontal="center"/>
    </xf>
    <xf numFmtId="0" fontId="36" fillId="0" borderId="0"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6" borderId="0" applyFill="0" applyBorder="0" applyProtection="0">
      <alignment horizontal="right"/>
    </xf>
    <xf numFmtId="10" fontId="44" fillId="0" borderId="0" applyFill="0" applyBorder="0" applyProtection="0">
      <alignment horizontal="right"/>
    </xf>
    <xf numFmtId="0" fontId="6" fillId="0" borderId="0"/>
    <xf numFmtId="0" fontId="45" fillId="0" borderId="0"/>
    <xf numFmtId="0" fontId="39" fillId="0" borderId="0">
      <alignment vertical="center"/>
    </xf>
    <xf numFmtId="41" fontId="4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/>
    <xf numFmtId="0" fontId="21" fillId="0" borderId="0"/>
    <xf numFmtId="0" fontId="48" fillId="0" borderId="37"/>
    <xf numFmtId="0" fontId="49" fillId="0" borderId="0">
      <alignment vertical="center"/>
    </xf>
    <xf numFmtId="4" fontId="36" fillId="0" borderId="0">
      <protection locked="0"/>
    </xf>
    <xf numFmtId="3" fontId="50" fillId="0" borderId="0" applyFont="0" applyFill="0" applyBorder="0" applyAlignment="0" applyProtection="0"/>
    <xf numFmtId="0" fontId="20" fillId="0" borderId="0"/>
    <xf numFmtId="195" fontId="20" fillId="0" borderId="0" applyFont="0" applyFill="0" applyBorder="0" applyAlignment="0" applyProtection="0"/>
    <xf numFmtId="179" fontId="20" fillId="6" borderId="0" applyFill="0" applyBorder="0" applyProtection="0">
      <alignment horizontal="right"/>
    </xf>
    <xf numFmtId="196" fontId="20" fillId="0" borderId="0" applyFont="0" applyFill="0" applyBorder="0" applyAlignment="0" applyProtection="0"/>
    <xf numFmtId="42" fontId="6" fillId="0" borderId="0" applyFont="0" applyFill="0" applyBorder="0" applyAlignment="0" applyProtection="0"/>
    <xf numFmtId="45" fontId="51" fillId="0" borderId="0"/>
    <xf numFmtId="0" fontId="20" fillId="0" borderId="0" applyFont="0" applyFill="0" applyBorder="0" applyAlignment="0" applyProtection="0"/>
    <xf numFmtId="199" fontId="39" fillId="0" borderId="0">
      <protection locked="0"/>
    </xf>
    <xf numFmtId="0" fontId="6" fillId="0" borderId="0">
      <alignment vertical="center"/>
    </xf>
    <xf numFmtId="0" fontId="46" fillId="0" borderId="0">
      <alignment vertical="center"/>
    </xf>
    <xf numFmtId="0" fontId="6" fillId="0" borderId="0"/>
    <xf numFmtId="0" fontId="6" fillId="0" borderId="0"/>
    <xf numFmtId="0" fontId="6" fillId="0" borderId="0"/>
    <xf numFmtId="0" fontId="51" fillId="0" borderId="0"/>
    <xf numFmtId="0" fontId="36" fillId="0" borderId="34">
      <protection locked="0"/>
    </xf>
    <xf numFmtId="200" fontId="39" fillId="0" borderId="0">
      <protection locked="0"/>
    </xf>
    <xf numFmtId="201" fontId="39" fillId="0" borderId="0">
      <protection locked="0"/>
    </xf>
  </cellStyleXfs>
  <cellXfs count="133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1" fillId="0" borderId="8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wrapText="1" shrinkToFit="1"/>
    </xf>
    <xf numFmtId="0" fontId="11" fillId="0" borderId="10" xfId="1" applyFont="1" applyBorder="1" applyAlignment="1">
      <alignment horizontal="center" vertical="center" shrinkToFit="1"/>
    </xf>
    <xf numFmtId="41" fontId="9" fillId="0" borderId="11" xfId="2" applyFont="1" applyBorder="1" applyAlignment="1">
      <alignment horizontal="center" vertical="center" shrinkToFit="1"/>
    </xf>
    <xf numFmtId="41" fontId="11" fillId="0" borderId="12" xfId="2" applyFont="1" applyBorder="1" applyAlignment="1">
      <alignment horizontal="center" vertical="center" shrinkToFit="1"/>
    </xf>
    <xf numFmtId="41" fontId="14" fillId="0" borderId="10" xfId="2" applyFont="1" applyBorder="1" applyAlignment="1">
      <alignment horizontal="right" vertical="center" shrinkToFit="1"/>
    </xf>
    <xf numFmtId="41" fontId="14" fillId="0" borderId="11" xfId="2" applyFont="1" applyBorder="1" applyAlignment="1">
      <alignment horizontal="center" vertical="center" shrinkToFit="1"/>
    </xf>
    <xf numFmtId="41" fontId="14" fillId="0" borderId="11" xfId="2" applyFont="1" applyBorder="1" applyAlignment="1">
      <alignment vertical="center" shrinkToFit="1"/>
    </xf>
    <xf numFmtId="0" fontId="14" fillId="0" borderId="11" xfId="1" applyFont="1" applyBorder="1" applyAlignment="1">
      <alignment horizontal="center" vertical="center" shrinkToFit="1"/>
    </xf>
    <xf numFmtId="41" fontId="14" fillId="0" borderId="12" xfId="2" applyFont="1" applyBorder="1" applyAlignment="1">
      <alignment horizontal="center" vertical="center" shrinkToFit="1"/>
    </xf>
    <xf numFmtId="0" fontId="14" fillId="0" borderId="13" xfId="1" applyFont="1" applyBorder="1" applyAlignment="1">
      <alignment vertical="center" shrinkToFit="1"/>
    </xf>
    <xf numFmtId="0" fontId="11" fillId="0" borderId="14" xfId="1" applyFont="1" applyBorder="1" applyAlignment="1">
      <alignment horizontal="center" vertical="center" shrinkToFit="1"/>
    </xf>
    <xf numFmtId="0" fontId="11" fillId="0" borderId="15" xfId="1" applyFont="1" applyBorder="1" applyAlignment="1">
      <alignment horizontal="center" vertical="center" shrinkToFit="1"/>
    </xf>
    <xf numFmtId="0" fontId="11" fillId="0" borderId="16" xfId="1" applyFont="1" applyBorder="1" applyAlignment="1">
      <alignment horizontal="center" vertical="center" wrapText="1" shrinkToFit="1"/>
    </xf>
    <xf numFmtId="0" fontId="11" fillId="0" borderId="17" xfId="1" applyFont="1" applyBorder="1" applyAlignment="1">
      <alignment horizontal="center" vertical="center" shrinkToFit="1"/>
    </xf>
    <xf numFmtId="41" fontId="11" fillId="0" borderId="16" xfId="2" applyFont="1" applyBorder="1" applyAlignment="1">
      <alignment horizontal="center" vertical="center" shrinkToFit="1"/>
    </xf>
    <xf numFmtId="41" fontId="11" fillId="0" borderId="18" xfId="2" applyFont="1" applyBorder="1" applyAlignment="1">
      <alignment horizontal="center" vertical="center" shrinkToFit="1"/>
    </xf>
    <xf numFmtId="41" fontId="14" fillId="0" borderId="17" xfId="2" applyFont="1" applyBorder="1" applyAlignment="1">
      <alignment horizontal="right" vertical="center" shrinkToFit="1"/>
    </xf>
    <xf numFmtId="41" fontId="14" fillId="0" borderId="16" xfId="2" applyFont="1" applyBorder="1" applyAlignment="1">
      <alignment horizontal="center" vertical="center" shrinkToFit="1"/>
    </xf>
    <xf numFmtId="41" fontId="14" fillId="0" borderId="16" xfId="2" applyFont="1" applyBorder="1" applyAlignment="1">
      <alignment vertical="center" shrinkToFit="1"/>
    </xf>
    <xf numFmtId="0" fontId="14" fillId="0" borderId="16" xfId="1" applyFont="1" applyBorder="1" applyAlignment="1">
      <alignment vertical="center" shrinkToFit="1"/>
    </xf>
    <xf numFmtId="41" fontId="14" fillId="0" borderId="18" xfId="2" applyFont="1" applyBorder="1" applyAlignment="1">
      <alignment horizontal="center" vertical="center" shrinkToFit="1"/>
    </xf>
    <xf numFmtId="0" fontId="14" fillId="0" borderId="19" xfId="1" applyFont="1" applyBorder="1" applyAlignment="1">
      <alignment vertical="center" shrinkToFit="1"/>
    </xf>
    <xf numFmtId="0" fontId="11" fillId="0" borderId="16" xfId="1" applyFont="1" applyBorder="1" applyAlignment="1">
      <alignment horizontal="center" vertical="center" shrinkToFit="1"/>
    </xf>
    <xf numFmtId="0" fontId="11" fillId="0" borderId="20" xfId="1" applyFont="1" applyBorder="1" applyAlignment="1">
      <alignment horizontal="center" vertical="center" shrinkToFit="1"/>
    </xf>
    <xf numFmtId="0" fontId="11" fillId="0" borderId="21" xfId="1" applyFont="1" applyBorder="1" applyAlignment="1">
      <alignment horizontal="center" vertical="center" shrinkToFit="1"/>
    </xf>
    <xf numFmtId="0" fontId="11" fillId="0" borderId="22" xfId="1" applyFont="1" applyBorder="1" applyAlignment="1">
      <alignment horizontal="center" vertical="center" shrinkToFit="1"/>
    </xf>
    <xf numFmtId="41" fontId="11" fillId="0" borderId="21" xfId="2" applyFont="1" applyBorder="1" applyAlignment="1">
      <alignment horizontal="center" vertical="center" shrinkToFit="1"/>
    </xf>
    <xf numFmtId="41" fontId="11" fillId="0" borderId="23" xfId="2" applyFont="1" applyBorder="1" applyAlignment="1">
      <alignment horizontal="center" vertical="center" shrinkToFit="1"/>
    </xf>
    <xf numFmtId="41" fontId="14" fillId="0" borderId="22" xfId="2" applyFont="1" applyBorder="1" applyAlignment="1">
      <alignment horizontal="right" vertical="center" shrinkToFit="1"/>
    </xf>
    <xf numFmtId="41" fontId="14" fillId="0" borderId="21" xfId="2" applyFont="1" applyBorder="1" applyAlignment="1">
      <alignment horizontal="center" vertical="center" shrinkToFit="1"/>
    </xf>
    <xf numFmtId="41" fontId="14" fillId="0" borderId="21" xfId="2" applyFont="1" applyBorder="1" applyAlignment="1">
      <alignment vertical="center" shrinkToFit="1"/>
    </xf>
    <xf numFmtId="0" fontId="14" fillId="0" borderId="21" xfId="1" applyFont="1" applyBorder="1" applyAlignment="1">
      <alignment vertical="center" shrinkToFit="1"/>
    </xf>
    <xf numFmtId="41" fontId="14" fillId="0" borderId="23" xfId="2" applyFont="1" applyBorder="1" applyAlignment="1">
      <alignment horizontal="center" vertical="center" shrinkToFit="1"/>
    </xf>
    <xf numFmtId="0" fontId="14" fillId="0" borderId="24" xfId="1" applyFont="1" applyBorder="1" applyAlignment="1">
      <alignment vertical="center" shrinkToFit="1"/>
    </xf>
    <xf numFmtId="0" fontId="11" fillId="0" borderId="11" xfId="1" applyFont="1" applyBorder="1" applyAlignment="1">
      <alignment horizontal="center" vertical="center" wrapText="1" shrinkToFit="1"/>
    </xf>
    <xf numFmtId="0" fontId="14" fillId="0" borderId="11" xfId="1" applyFont="1" applyBorder="1" applyAlignment="1">
      <alignment vertical="center" shrinkToFit="1"/>
    </xf>
    <xf numFmtId="181" fontId="17" fillId="0" borderId="16" xfId="2" applyNumberFormat="1" applyFont="1" applyBorder="1" applyAlignment="1">
      <alignment vertical="center" shrinkToFit="1"/>
    </xf>
    <xf numFmtId="41" fontId="14" fillId="0" borderId="16" xfId="2" applyFont="1" applyBorder="1" applyAlignment="1">
      <alignment horizontal="left" vertical="center" shrinkToFit="1"/>
    </xf>
    <xf numFmtId="41" fontId="14" fillId="0" borderId="18" xfId="2" applyFont="1" applyBorder="1" applyAlignment="1">
      <alignment horizontal="left" vertical="center" shrinkToFit="1"/>
    </xf>
    <xf numFmtId="10" fontId="11" fillId="0" borderId="0" xfId="1" applyNumberFormat="1" applyFont="1" applyAlignment="1">
      <alignment vertical="center"/>
    </xf>
    <xf numFmtId="41" fontId="17" fillId="0" borderId="21" xfId="2" applyFont="1" applyBorder="1" applyAlignment="1">
      <alignment vertical="center" shrinkToFit="1"/>
    </xf>
    <xf numFmtId="41" fontId="17" fillId="0" borderId="11" xfId="2" applyFont="1" applyBorder="1" applyAlignment="1">
      <alignment vertical="center" shrinkToFit="1"/>
    </xf>
    <xf numFmtId="41" fontId="9" fillId="0" borderId="16" xfId="2" applyFont="1" applyBorder="1" applyAlignment="1">
      <alignment horizontal="center" vertical="center" shrinkToFit="1"/>
    </xf>
    <xf numFmtId="41" fontId="17" fillId="0" borderId="16" xfId="2" applyFont="1" applyBorder="1" applyAlignment="1">
      <alignment vertical="center" shrinkToFit="1"/>
    </xf>
    <xf numFmtId="0" fontId="14" fillId="0" borderId="16" xfId="1" applyFont="1" applyBorder="1" applyAlignment="1">
      <alignment horizontal="right" vertical="center" shrinkToFit="1"/>
    </xf>
    <xf numFmtId="10" fontId="17" fillId="0" borderId="16" xfId="2" applyNumberFormat="1" applyFont="1" applyBorder="1" applyAlignment="1">
      <alignment vertical="center" shrinkToFit="1"/>
    </xf>
    <xf numFmtId="182" fontId="17" fillId="0" borderId="16" xfId="2" applyNumberFormat="1" applyFont="1" applyBorder="1" applyAlignment="1">
      <alignment vertical="center" shrinkToFit="1"/>
    </xf>
    <xf numFmtId="41" fontId="17" fillId="0" borderId="16" xfId="2" applyFont="1" applyBorder="1" applyAlignment="1">
      <alignment horizontal="right" vertical="center" shrinkToFit="1"/>
    </xf>
    <xf numFmtId="41" fontId="17" fillId="0" borderId="16" xfId="2" applyFont="1" applyBorder="1" applyAlignment="1">
      <alignment horizontal="center" vertical="center" shrinkToFit="1"/>
    </xf>
    <xf numFmtId="41" fontId="17" fillId="0" borderId="18" xfId="2" applyFont="1" applyBorder="1" applyAlignment="1">
      <alignment horizontal="center" vertical="center" shrinkToFit="1"/>
    </xf>
    <xf numFmtId="183" fontId="17" fillId="0" borderId="19" xfId="1" applyNumberFormat="1" applyFont="1" applyBorder="1" applyAlignment="1">
      <alignment vertical="center" shrinkToFit="1"/>
    </xf>
    <xf numFmtId="0" fontId="14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41" fontId="14" fillId="0" borderId="0" xfId="2" applyFont="1" applyAlignment="1">
      <alignment vertical="center"/>
    </xf>
    <xf numFmtId="0" fontId="18" fillId="0" borderId="0" xfId="1" applyNumberFormat="1" applyFont="1" applyAlignment="1">
      <alignment vertical="center"/>
    </xf>
    <xf numFmtId="0" fontId="11" fillId="0" borderId="16" xfId="1" applyFont="1" applyBorder="1" applyAlignment="1">
      <alignment horizontal="center" vertical="center" wrapText="1"/>
    </xf>
    <xf numFmtId="0" fontId="14" fillId="0" borderId="19" xfId="1" applyFont="1" applyBorder="1" applyAlignment="1">
      <alignment horizontal="right" vertical="center" shrinkToFit="1"/>
    </xf>
    <xf numFmtId="184" fontId="17" fillId="0" borderId="16" xfId="2" applyNumberFormat="1" applyFont="1" applyBorder="1" applyAlignment="1">
      <alignment horizontal="right" vertical="center" shrinkToFit="1"/>
    </xf>
    <xf numFmtId="185" fontId="17" fillId="0" borderId="18" xfId="2" applyNumberFormat="1" applyFont="1" applyBorder="1" applyAlignment="1">
      <alignment vertical="center" shrinkToFit="1"/>
    </xf>
    <xf numFmtId="0" fontId="14" fillId="0" borderId="21" xfId="1" applyFont="1" applyBorder="1" applyAlignment="1">
      <alignment horizontal="right" vertical="center" shrinkToFit="1"/>
    </xf>
    <xf numFmtId="0" fontId="11" fillId="0" borderId="25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41" fontId="11" fillId="0" borderId="3" xfId="2" applyFont="1" applyBorder="1" applyAlignment="1">
      <alignment horizontal="center" vertical="center" shrinkToFit="1"/>
    </xf>
    <xf numFmtId="41" fontId="11" fillId="0" borderId="7" xfId="2" applyFont="1" applyBorder="1" applyAlignment="1">
      <alignment horizontal="center" vertical="center" shrinkToFit="1"/>
    </xf>
    <xf numFmtId="41" fontId="14" fillId="0" borderId="2" xfId="2" applyFont="1" applyBorder="1" applyAlignment="1">
      <alignment horizontal="right" vertical="center" shrinkToFit="1"/>
    </xf>
    <xf numFmtId="41" fontId="14" fillId="0" borderId="3" xfId="2" applyFont="1" applyBorder="1" applyAlignment="1">
      <alignment horizontal="center" vertical="center" shrinkToFit="1"/>
    </xf>
    <xf numFmtId="41" fontId="17" fillId="0" borderId="3" xfId="2" applyFont="1" applyBorder="1" applyAlignment="1">
      <alignment vertical="center" shrinkToFit="1"/>
    </xf>
    <xf numFmtId="0" fontId="14" fillId="0" borderId="3" xfId="1" applyFont="1" applyBorder="1" applyAlignment="1">
      <alignment horizontal="right" vertical="center" shrinkToFit="1"/>
    </xf>
    <xf numFmtId="41" fontId="14" fillId="0" borderId="7" xfId="2" applyFont="1" applyBorder="1" applyAlignment="1">
      <alignment horizontal="center" vertical="center" shrinkToFit="1"/>
    </xf>
    <xf numFmtId="0" fontId="14" fillId="0" borderId="26" xfId="1" applyFont="1" applyBorder="1" applyAlignment="1">
      <alignment vertical="center" shrinkToFit="1"/>
    </xf>
    <xf numFmtId="10" fontId="17" fillId="0" borderId="3" xfId="2" applyNumberFormat="1" applyFont="1" applyBorder="1" applyAlignment="1">
      <alignment vertical="center" shrinkToFit="1"/>
    </xf>
    <xf numFmtId="41" fontId="14" fillId="0" borderId="3" xfId="2" applyFont="1" applyBorder="1" applyAlignment="1">
      <alignment horizontal="left" vertical="center" shrinkToFit="1"/>
    </xf>
    <xf numFmtId="41" fontId="14" fillId="0" borderId="7" xfId="2" applyFont="1" applyBorder="1" applyAlignment="1">
      <alignment horizontal="left" vertical="center" shrinkToFit="1"/>
    </xf>
    <xf numFmtId="9" fontId="11" fillId="0" borderId="0" xfId="1" applyNumberFormat="1" applyFont="1" applyAlignment="1">
      <alignment vertical="center"/>
    </xf>
    <xf numFmtId="10" fontId="17" fillId="0" borderId="3" xfId="2" applyNumberFormat="1" applyFont="1" applyBorder="1" applyAlignment="1">
      <alignment vertical="center"/>
    </xf>
    <xf numFmtId="41" fontId="14" fillId="0" borderId="3" xfId="2" applyFont="1" applyBorder="1" applyAlignment="1">
      <alignment horizontal="left" vertical="center"/>
    </xf>
    <xf numFmtId="0" fontId="14" fillId="0" borderId="3" xfId="1" applyFont="1" applyBorder="1" applyAlignment="1">
      <alignment vertical="center"/>
    </xf>
    <xf numFmtId="186" fontId="17" fillId="0" borderId="26" xfId="1" applyNumberFormat="1" applyFont="1" applyBorder="1" applyAlignment="1">
      <alignment vertical="center" shrinkToFit="1"/>
    </xf>
    <xf numFmtId="41" fontId="9" fillId="0" borderId="3" xfId="2" applyFont="1" applyBorder="1" applyAlignment="1">
      <alignment horizontal="center" vertical="center" shrinkToFit="1"/>
    </xf>
    <xf numFmtId="10" fontId="14" fillId="0" borderId="3" xfId="2" applyNumberFormat="1" applyFont="1" applyBorder="1" applyAlignment="1">
      <alignment vertical="center" shrinkToFit="1"/>
    </xf>
    <xf numFmtId="0" fontId="14" fillId="0" borderId="3" xfId="1" applyFont="1" applyBorder="1" applyAlignment="1">
      <alignment vertical="center" shrinkToFit="1"/>
    </xf>
    <xf numFmtId="41" fontId="14" fillId="0" borderId="3" xfId="2" applyFont="1" applyBorder="1" applyAlignment="1">
      <alignment vertical="center" shrinkToFit="1"/>
    </xf>
    <xf numFmtId="9" fontId="14" fillId="0" borderId="3" xfId="2" applyNumberFormat="1" applyFont="1" applyBorder="1" applyAlignment="1">
      <alignment vertical="center" shrinkToFit="1"/>
    </xf>
    <xf numFmtId="0" fontId="11" fillId="0" borderId="3" xfId="1" applyFont="1" applyBorder="1" applyAlignment="1">
      <alignment horizontal="center" vertical="center" shrinkToFit="1"/>
    </xf>
    <xf numFmtId="186" fontId="19" fillId="0" borderId="26" xfId="1" applyNumberFormat="1" applyFont="1" applyBorder="1" applyAlignment="1">
      <alignment vertical="center" shrinkToFit="1"/>
    </xf>
    <xf numFmtId="0" fontId="11" fillId="0" borderId="0" xfId="1" applyFont="1" applyBorder="1" applyAlignment="1">
      <alignment horizontal="center" vertical="center"/>
    </xf>
    <xf numFmtId="41" fontId="11" fillId="0" borderId="0" xfId="2" applyFont="1" applyBorder="1" applyAlignment="1">
      <alignment horizontal="center" vertical="center"/>
    </xf>
    <xf numFmtId="41" fontId="14" fillId="0" borderId="0" xfId="2" applyFont="1" applyBorder="1" applyAlignment="1">
      <alignment horizontal="right" vertical="center"/>
    </xf>
    <xf numFmtId="41" fontId="14" fillId="0" borderId="0" xfId="2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41" fontId="11" fillId="0" borderId="0" xfId="2" applyFont="1" applyBorder="1" applyAlignment="1">
      <alignment vertical="center"/>
    </xf>
    <xf numFmtId="0" fontId="11" fillId="2" borderId="29" xfId="1" applyFont="1" applyFill="1" applyBorder="1" applyAlignment="1">
      <alignment horizontal="center" vertical="center"/>
    </xf>
    <xf numFmtId="41" fontId="11" fillId="2" borderId="16" xfId="2" applyFont="1" applyFill="1" applyBorder="1" applyAlignment="1">
      <alignment vertical="center"/>
    </xf>
    <xf numFmtId="41" fontId="10" fillId="2" borderId="16" xfId="2" applyFont="1" applyFill="1" applyBorder="1" applyAlignment="1">
      <alignment vertical="center"/>
    </xf>
    <xf numFmtId="41" fontId="14" fillId="2" borderId="16" xfId="2" applyFont="1" applyFill="1" applyBorder="1" applyAlignment="1">
      <alignment horizontal="right" vertical="center"/>
    </xf>
    <xf numFmtId="41" fontId="14" fillId="2" borderId="16" xfId="2" applyFont="1" applyFill="1" applyBorder="1" applyAlignment="1">
      <alignment horizontal="center" vertical="center"/>
    </xf>
    <xf numFmtId="10" fontId="14" fillId="2" borderId="16" xfId="2" applyNumberFormat="1" applyFont="1" applyFill="1" applyBorder="1" applyAlignment="1">
      <alignment horizontal="center" vertical="center"/>
    </xf>
    <xf numFmtId="187" fontId="14" fillId="2" borderId="30" xfId="2" applyNumberFormat="1" applyFont="1" applyFill="1" applyBorder="1" applyAlignment="1">
      <alignment vertical="center"/>
    </xf>
    <xf numFmtId="41" fontId="11" fillId="0" borderId="0" xfId="2" applyFont="1" applyAlignment="1">
      <alignment vertical="center"/>
    </xf>
    <xf numFmtId="41" fontId="10" fillId="0" borderId="0" xfId="2" applyFont="1" applyAlignment="1">
      <alignment vertical="center"/>
    </xf>
    <xf numFmtId="0" fontId="11" fillId="0" borderId="2" xfId="1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</cellXfs>
  <cellStyles count="198">
    <cellStyle name="??&amp;O?&amp;H?_x0008__x000f__x0007_?_x0007__x0001__x0001_" xfId="3"/>
    <cellStyle name="??&amp;O?&amp;H?_x0008_??_x0007__x0001__x0001_" xfId="4"/>
    <cellStyle name="?W?_laroux" xfId="5"/>
    <cellStyle name="’E‰Y [0.00]_laroux" xfId="6"/>
    <cellStyle name="’E‰Y_laroux" xfId="7"/>
    <cellStyle name="1" xfId="8"/>
    <cellStyle name="1_laroux" xfId="9"/>
    <cellStyle name="1_laroux_ATC-YOON1" xfId="10"/>
    <cellStyle name="1_단가조사표" xfId="11"/>
    <cellStyle name="1_단가조사표_1011소각" xfId="12"/>
    <cellStyle name="1_단가조사표_1113교~1" xfId="13"/>
    <cellStyle name="1_단가조사표_121내역" xfId="14"/>
    <cellStyle name="1_단가조사표_객토량" xfId="15"/>
    <cellStyle name="1_단가조사표_교통센~1" xfId="16"/>
    <cellStyle name="1_단가조사표_교통센터412" xfId="17"/>
    <cellStyle name="1_단가조사표_교통수" xfId="18"/>
    <cellStyle name="1_단가조사표_교통수량산출서" xfId="19"/>
    <cellStyle name="1_단가조사표_구조물대가 (2)" xfId="20"/>
    <cellStyle name="1_단가조사표_내역서 (2)" xfId="21"/>
    <cellStyle name="1_단가조사표_대전관저지구" xfId="22"/>
    <cellStyle name="1_단가조사표_동측지~1" xfId="23"/>
    <cellStyle name="1_단가조사표_동측지원422" xfId="24"/>
    <cellStyle name="1_단가조사표_동측지원512" xfId="25"/>
    <cellStyle name="1_단가조사표_동측지원524" xfId="26"/>
    <cellStyle name="1_단가조사표_부대422" xfId="27"/>
    <cellStyle name="1_단가조사표_부대시설" xfId="28"/>
    <cellStyle name="1_단가조사표_소각수~1" xfId="29"/>
    <cellStyle name="1_단가조사표_소각수내역서" xfId="30"/>
    <cellStyle name="1_단가조사표_소각수목2" xfId="31"/>
    <cellStyle name="1_단가조사표_수량산출서 (2)" xfId="32"/>
    <cellStyle name="1_단가조사표_엑스포~1" xfId="33"/>
    <cellStyle name="1_단가조사표_엑스포한빛1" xfId="34"/>
    <cellStyle name="1_단가조사표_여객터미널331" xfId="35"/>
    <cellStyle name="1_단가조사표_여객터미널513" xfId="36"/>
    <cellStyle name="1_단가조사표_여객터미널629" xfId="37"/>
    <cellStyle name="1_단가조사표_외곽도로616" xfId="38"/>
    <cellStyle name="1_단가조사표_용인죽전수량" xfId="39"/>
    <cellStyle name="1_단가조사표_원가계~1" xfId="40"/>
    <cellStyle name="1_단가조사표_유기질" xfId="41"/>
    <cellStyle name="1_단가조사표_자재조서 (2)" xfId="42"/>
    <cellStyle name="1_단가조사표_총괄내역" xfId="43"/>
    <cellStyle name="1_단가조사표_총괄내역 (2)" xfId="44"/>
    <cellStyle name="1_단가조사표_터미널도로403" xfId="45"/>
    <cellStyle name="1_단가조사표_터미널도로429" xfId="46"/>
    <cellStyle name="1_단가조사표_포장일위" xfId="47"/>
    <cellStyle name="2" xfId="48"/>
    <cellStyle name="2_laroux" xfId="49"/>
    <cellStyle name="2_laroux_ATC-YOON1" xfId="50"/>
    <cellStyle name="2_단가조사표" xfId="51"/>
    <cellStyle name="2_단가조사표_1011소각" xfId="52"/>
    <cellStyle name="2_단가조사표_1113교~1" xfId="53"/>
    <cellStyle name="2_단가조사표_121내역" xfId="54"/>
    <cellStyle name="2_단가조사표_객토량" xfId="55"/>
    <cellStyle name="2_단가조사표_교통센~1" xfId="56"/>
    <cellStyle name="2_단가조사표_교통센터412" xfId="57"/>
    <cellStyle name="2_단가조사표_교통수" xfId="58"/>
    <cellStyle name="2_단가조사표_교통수량산출서" xfId="59"/>
    <cellStyle name="2_단가조사표_구조물대가 (2)" xfId="60"/>
    <cellStyle name="2_단가조사표_내역서 (2)" xfId="61"/>
    <cellStyle name="2_단가조사표_대전관저지구" xfId="62"/>
    <cellStyle name="2_단가조사표_동측지~1" xfId="63"/>
    <cellStyle name="2_단가조사표_동측지원422" xfId="64"/>
    <cellStyle name="2_단가조사표_동측지원512" xfId="65"/>
    <cellStyle name="2_단가조사표_동측지원524" xfId="66"/>
    <cellStyle name="2_단가조사표_부대422" xfId="67"/>
    <cellStyle name="2_단가조사표_부대시설" xfId="68"/>
    <cellStyle name="2_단가조사표_소각수~1" xfId="69"/>
    <cellStyle name="2_단가조사표_소각수내역서" xfId="70"/>
    <cellStyle name="2_단가조사표_소각수목2" xfId="71"/>
    <cellStyle name="2_단가조사표_수량산출서 (2)" xfId="72"/>
    <cellStyle name="2_단가조사표_엑스포~1" xfId="73"/>
    <cellStyle name="2_단가조사표_엑스포한빛1" xfId="74"/>
    <cellStyle name="2_단가조사표_여객터미널331" xfId="75"/>
    <cellStyle name="2_단가조사표_여객터미널513" xfId="76"/>
    <cellStyle name="2_단가조사표_여객터미널629" xfId="77"/>
    <cellStyle name="2_단가조사표_외곽도로616" xfId="78"/>
    <cellStyle name="2_단가조사표_용인죽전수량" xfId="79"/>
    <cellStyle name="2_단가조사표_원가계~1" xfId="80"/>
    <cellStyle name="2_단가조사표_유기질" xfId="81"/>
    <cellStyle name="2_단가조사표_자재조서 (2)" xfId="82"/>
    <cellStyle name="2_단가조사표_총괄내역" xfId="83"/>
    <cellStyle name="2_단가조사표_총괄내역 (2)" xfId="84"/>
    <cellStyle name="2_단가조사표_터미널도로403" xfId="85"/>
    <cellStyle name="2_단가조사표_터미널도로429" xfId="86"/>
    <cellStyle name="2_단가조사표_포장일위" xfId="87"/>
    <cellStyle name="ÅëÈ­ [0]_»óºÎ¼ö·®Áý°è " xfId="88"/>
    <cellStyle name="AeE­ [0]_INQUIRY ¿μ¾÷AßAø " xfId="89"/>
    <cellStyle name="ÅëÈ­_»óºÎ¼ö·®Áý°è " xfId="90"/>
    <cellStyle name="AeE­_INQUIRY ¿μ¾÷AßAø " xfId="91"/>
    <cellStyle name="ALIGNMENT" xfId="92"/>
    <cellStyle name="ÄÞ¸¶ [0]_»óºÎ¼ö·®Áý°è " xfId="93"/>
    <cellStyle name="AÞ¸¶ [0]_INQUIRY ¿μ¾÷AßAø " xfId="94"/>
    <cellStyle name="ÄÞ¸¶_»óºÎ¼ö·®Áý°è " xfId="95"/>
    <cellStyle name="AÞ¸¶_INQUIRY ¿μ¾÷AßAø " xfId="96"/>
    <cellStyle name="C￥AØ_¿μ¾÷CoE² " xfId="97"/>
    <cellStyle name="Ç¥ÁØ_»óºÎ¼ö·®Áý°è " xfId="98"/>
    <cellStyle name="Calc Currency (0)" xfId="99"/>
    <cellStyle name="category" xfId="100"/>
    <cellStyle name="Comma" xfId="101"/>
    <cellStyle name="Comma [0]_ SG&amp;A Bridge " xfId="102"/>
    <cellStyle name="comma zerodec" xfId="103"/>
    <cellStyle name="Comma_ SG&amp;A Bridge " xfId="104"/>
    <cellStyle name="Comma0" xfId="105"/>
    <cellStyle name="Currenby_Cash&amp;DSO Chart" xfId="106"/>
    <cellStyle name="Currency" xfId="107"/>
    <cellStyle name="Currency [0]_ SG&amp;A Bridge " xfId="108"/>
    <cellStyle name="Currency_ SG&amp;A Bridge " xfId="109"/>
    <cellStyle name="Currency0" xfId="110"/>
    <cellStyle name="Currency1" xfId="111"/>
    <cellStyle name="Date" xfId="112"/>
    <cellStyle name="Dezimal [0]_Compiling Utility Macros" xfId="113"/>
    <cellStyle name="Dezimal_Compiling Utility Macros" xfId="114"/>
    <cellStyle name="Dollar (zero dec)" xfId="115"/>
    <cellStyle name="Euro" xfId="116"/>
    <cellStyle name="Fixed" xfId="117"/>
    <cellStyle name="Grey" xfId="118"/>
    <cellStyle name="H1" xfId="119"/>
    <cellStyle name="H2" xfId="120"/>
    <cellStyle name="HEADER" xfId="121"/>
    <cellStyle name="Header1" xfId="122"/>
    <cellStyle name="Header2" xfId="123"/>
    <cellStyle name="Heading 1" xfId="124"/>
    <cellStyle name="Heading 2" xfId="125"/>
    <cellStyle name="Heading1" xfId="126"/>
    <cellStyle name="Heading2" xfId="127"/>
    <cellStyle name="Hyperlink_NEGS" xfId="128"/>
    <cellStyle name="Input [yellow]" xfId="129"/>
    <cellStyle name="Midtitle" xfId="130"/>
    <cellStyle name="Milliers [0]_Arabian Spec" xfId="131"/>
    <cellStyle name="Milliers_Arabian Spec" xfId="132"/>
    <cellStyle name="Model" xfId="133"/>
    <cellStyle name="Mon?aire [0]_Arabian Spec" xfId="134"/>
    <cellStyle name="Mon?aire_Arabian Spec" xfId="135"/>
    <cellStyle name="normal" xfId="136"/>
    <cellStyle name="Normal - Style1" xfId="137"/>
    <cellStyle name="Normal - 유형1" xfId="138"/>
    <cellStyle name="Normal_ SG&amp;A Bridge " xfId="139"/>
    <cellStyle name="Œ…?æ맖?e [0.00]_laroux" xfId="140"/>
    <cellStyle name="Œ…?æ맖?e_laroux" xfId="141"/>
    <cellStyle name="Percent" xfId="142"/>
    <cellStyle name="Percent [2]" xfId="143"/>
    <cellStyle name="Percent_우수관로(1차)" xfId="144"/>
    <cellStyle name="Standard_Anpassen der Amortisation" xfId="145"/>
    <cellStyle name="subhead" xfId="146"/>
    <cellStyle name="testtitle" xfId="147"/>
    <cellStyle name="title [1]" xfId="148"/>
    <cellStyle name="title [2]" xfId="149"/>
    <cellStyle name="Total" xfId="150"/>
    <cellStyle name="UM" xfId="151"/>
    <cellStyle name="W?rung [0]_Compiling Utility Macros" xfId="152"/>
    <cellStyle name="W?rung_Compiling Utility Macros" xfId="153"/>
    <cellStyle name="고정소숫점" xfId="154"/>
    <cellStyle name="고정출력1" xfId="155"/>
    <cellStyle name="고정출력2" xfId="156"/>
    <cellStyle name="날짜" xfId="157"/>
    <cellStyle name="내역서" xfId="158"/>
    <cellStyle name="달러" xfId="159"/>
    <cellStyle name="뒤에 오는 하이퍼링크_1차포장공1" xfId="160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 [0]" xfId="165"/>
    <cellStyle name="백분율 [2]" xfId="166"/>
    <cellStyle name="뷭?_BOOKSHIP" xfId="167"/>
    <cellStyle name="수량산출" xfId="168"/>
    <cellStyle name="숫자(R)" xfId="169"/>
    <cellStyle name="쉼표 [0] 10" xfId="170"/>
    <cellStyle name="쉼표 [0] 2" xfId="2"/>
    <cellStyle name="쉼표 [0] 2 10" xfId="171"/>
    <cellStyle name="쉼표 [0] 2 2" xfId="172"/>
    <cellStyle name="쉼표 [0] 3" xfId="173"/>
    <cellStyle name="쉼표 [0] 3 2" xfId="174"/>
    <cellStyle name="쉼표 [0] 4" xfId="175"/>
    <cellStyle name="스타일 1" xfId="176"/>
    <cellStyle name="안건회계법인" xfId="177"/>
    <cellStyle name="유1" xfId="178"/>
    <cellStyle name="자리수" xfId="179"/>
    <cellStyle name="자리수0" xfId="180"/>
    <cellStyle name="지정되지 않음" xfId="181"/>
    <cellStyle name="콤마 [0]_ 4.하중계산  " xfId="182"/>
    <cellStyle name="콤마 [2]" xfId="183"/>
    <cellStyle name="콤마_ 4.하중계산  " xfId="184"/>
    <cellStyle name="통화 [0] 2" xfId="185"/>
    <cellStyle name="통화 [0] 3" xfId="186"/>
    <cellStyle name="통화 [0㉝〸" xfId="187"/>
    <cellStyle name="퍼센트" xfId="188"/>
    <cellStyle name="표준" xfId="0" builtinId="0"/>
    <cellStyle name="표준 2" xfId="1"/>
    <cellStyle name="표준 2 2 2" xfId="189"/>
    <cellStyle name="표준 2 3 2" xfId="190"/>
    <cellStyle name="표준 3" xfId="191"/>
    <cellStyle name="표준 4" xfId="192"/>
    <cellStyle name="표준 5" xfId="193"/>
    <cellStyle name="표준 6" xfId="194"/>
    <cellStyle name="합산" xfId="195"/>
    <cellStyle name="화폐기호" xfId="196"/>
    <cellStyle name="화폐기호0" xfId="19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1092200</xdr:colOff>
      <xdr:row>45</xdr:row>
      <xdr:rowOff>177800</xdr:rowOff>
    </xdr:from>
    <xdr:to>
      <xdr:col>2</xdr:col>
      <xdr:colOff>1181100</xdr:colOff>
      <xdr:row>46</xdr:row>
      <xdr:rowOff>177800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1663700" y="8820150"/>
          <a:ext cx="889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053;&#51064;&#53468;\1111\job\12&#44305;&#51452;&#49888;&#52285;&#51648;&#44396;\&#49892;&#49884;&#49444;&#44228;\&#50724;&#49688;&#44277;\&#49688;&#47049;&#49328;&#52636;\&#50864;&#49688;&#49688;&#47049;\&#53664;&#44277;(1&#44277;&#44396;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Book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ll%20Users\Documents\2003project\&#51652;&#51453;&#47532;(&#52572;&#51333;)\&#51652;&#51453;&#47532;&#49688;&#47049;\&#48372;&#47161;down\&#49688;&#47049;\&#50896;&#48376;&#49688;&#47049;\&#50896;&#54805;&#47592;&#54848;&#49688;&#4704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YOUNGDOC\CIVIL\EXCLE\DAT\&#44256;&#50577;&#44288;&#5111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&#46041;&#47749;/&#51109;&#54637;&#49440;/&#44396;&#51312;&#44228;&#49328;/BO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&#44592;&#53440;\projct\ANSAN\EXL\GONG181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TEST\&#51473;&#49328;&#4436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&#44592;&#53440;\projct\ANSAN\EXL\gongsu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0948;&#51652;\&#44221;&#51032;&#49440;\&#49688;&#47049;\&#53664;&#44277;(2&#52264;)\&#50864;&#49688;\3&#45824;&#45824;&#54028;&#54805;&#44288;&#53664;&#4427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1999&#45380;\&#50696;&#49328;-&#45236;&#50669;&#49436;\&#50696;&#49328;&#44288;&#47144;&#49436;&#47448;\99-04-19-&#49436;&#50872;&#45824;&#44288;&#47144;\99-04-19-&#49436;&#50872;&#45824;&#44288;&#47144;(&#49688;&#51221;&#5147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6041;&#49885;\&#51060;&#46041;&#49885;\DOOSAN\RAHMEN\R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1999&#45380;\&#50696;&#49328;-&#45236;&#50669;&#49436;\&#50696;&#49328;&#44288;&#47144;&#49436;&#47448;\99-05-&#49436;&#50872;&#45824;&#45236;&#50669;&#49436;\&#52572;&#51333;&#54028;&#51068;\1.&#47609;&#50516;&#44144;&#44288;&#4714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7civil\081\spo1c060(&#45817;&#45224;&#47532;)\&#49688;&#47049;\&#50896;&#54805;&#47592;&#54848;&#49688;&#4704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EXGOC\SLAB\&#49836;&#47000;&#48652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My%20Documents\WORK1\JANGNAE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\d\WS\&#52572;&#51333;&#46020;&#49884;&#44228;&#54925;&#46020;&#47196;\&#53468;&#48393;&#52488;&#44368;\&#53468;&#48393;&#52488;&#44368;&#49688;&#47049;\&#48512;&#45824;&#4427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p00c033(&#51204;&#51452;&#52264;&#51665;&#44288;&#47196;)\&#49688;&#47049;&#49328;&#52636;&#52572;&#51333;\&#49688;&#47049;&#49328;&#52636;&#49436;(&#54036;&#48373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-&#50668;&#44592;&#49436;&#51068;&#54644;\&#46041;&#53444;\&#49849;&#54872;&#52980;\&#50724;&#49688;\&#44288;&#47196;&#53552;&#54028;&#4459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KHJ\XLS\DATA\&#51473;&#49328;&#44368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6041;&#49885;\&#51060;&#46041;&#49885;\&#44148;&#52629;\&#44148;&#51221;&#44148;&#52629;\&#50689;&#51452;&#44221;&#47452;&#54984;&#47144;&#50896;\&#49688;&#47049;\Excel\EXCEL\SUCK\HANBIT\3-2\3-2P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4508;&#54617;\D\&#44508;&#54616;&#44592;\neoexdada\&#45909;&#49457;&#50668;&#45824;\WINDOWS\Personal\&#44396;&#50516;&#51473;&#54617;&#44368;\&#49688;&#47049;&#51665;&#44228;&#54364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EXDAT\&#45824;&#44396;&#54252;&#54637;\PCBEAM\PIER\&#48317;&#44228;&#52380;~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1452;&#49453;\&#51089;&#50629;&#49892;\02-&#54217;-&#53664;&#47785;&#44277;&#49324;\&#49688;&#47049;&#49328;&#52636;&#49436;\XECELL\EXCEL\&#44396;&#51312;\RAHMEN\hankyoung\&#54028;&#51060;&#54805;~1\&#46041;&#47932;&#51060;~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4508;&#54617;\D\&#44508;&#54616;&#44592;\neoexdada\&#45909;&#49457;&#50668;&#45824;\&#51333;&#49440;&#51060;&#44732;\AHN\&#51453;&#51204;&#47532;%20&#51473;&#50521;&#50500;&#54028;&#53944;\&#50641;&#49472;\&#51453;&#51204;&#47532;&#49688;&#47049;&#49328;&#52636;&#49436;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8337;&#47564;\D\spo1c060(&#45817;&#45224;&#47532;)\&#49688;&#47049;\&#50896;&#54805;&#47592;&#54848;&#49688;&#4704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47560;&#46308;&#48373;&#51648;&#44288;1,2&#52789;&#47532;&#47784;&#45944;&#47553;&#44277;&#49324;\&#47560;&#46308;&#48373;&#51648;&#44288;%201,2&#52789;&#47532;&#47784;&#45944;&#47553;&#44277;&#49324;20120423&#51068;&#52572;&#51333;\01.&#44148;&#52629;\01.&#45236;&#50669;&#49436;\&#9632;&#44148;&#52629;&#53440;&#44277;&#49324;&#50896;&#44032;&#44228;&#49328;&#4943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9688;&#47049;(&#44396;&#51312;&#47932;,&#54252;&#51109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\2003\&#44053;&#51068;&#51648;&#44396;\&#54252;&#51109;&#51089;&#50629;\07.&#46020;&#47196;&#48143;&#54252;&#51109;&#44277;\08.&#44053;&#51068;-&#52264;&#47049;&#51652;&#51077;&#44552;&#51648;&#49884;&#49444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\&#47196;&#52972;%20&#46356;&#49828;&#53356;%20(D)\&#50641;&#49472;\&#51064;&#52380;&#45436;&#54788;\&#49892;&#49884;&#49444;&#44228;\&#49688;&#47049;&#49328;&#52636;&#49436;\&#45436;&#54788;&#50864;&#49688;&#44277;\2&#45800;&#44228;\2&#52264;&#49688;&#47049;\2&#52264;&#49688;&#47049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428;&#54788;&#51456;\D\111\&#44552;&#44053;\EXCEL\SUCK\HANBIT\3-2\3-2P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dori\c\WORK\2000\&#50732;&#47548;&#54589;&#48120;&#49696;&#44288;\5&#50900;&#48320;&#44221;&#46020;&#47732;\&#52572;&#51333;&#46020;&#47732;\&#50732;&#47548;&#54589;&#48120;&#49696;&#44288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&#48148;&#53461;%20&#54868;&#47732;\&#48320;&#49892;&#54217;&#44512;&#53664;&#44277;&#49688;&#4704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dori\c\SE0-DWG\&#52404;&#50977;\XLS\ALL-XLS\ULSAN\PRI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com\d\&#44148;&#52629;\&#44148;&#51221;&#44148;&#52629;\&#50689;&#51452;&#44221;&#47452;&#54984;&#47144;&#50896;\&#49688;&#47049;\Excel\EXCEL\SUCK\HANBIT\3-2\3-2P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\&#47196;&#52972;%20&#46356;&#49828;&#53356;%20(D)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652;&#45380;\01&#44277;&#50976;\&#48372;&#47161;down\&#49688;&#47049;\&#50896;&#48376;&#49688;&#47049;\&#50896;&#54805;&#47592;&#54848;&#49688;&#47049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\d\W-EXCEL\&#49688;&#47049;&#49328;&#52636;&#49436;\&#45824;&#44396;&#51652;&#52380;&#49340;&#49457;AP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0948;&#51652;\&#44221;&#51032;&#49440;\&#54532;&#47196;&#51229;&#53944;\&#50641;&#49472;\&#54620;&#44053;\&#49688;&#47049;&#49328;&#52636;\&#51025;&#50857;\111\&#49688;&#47049;date\Excel-DATA\EXCEL\SUCK\HANBIT\3-2\3-2P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YOUNGDOC\CIVIL\EXCLE\DAT\&#44288;&#51116;&#47308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053;&#51064;&#53468;\1111\&#50416;&#44592;\&#44537;&#50501;\&#50685;&#44592;\&#50864;&#49688;&#49688;&#47049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3468;&#51652;\D\spo1c060(&#45817;&#45224;&#47532;)\&#49688;&#47049;\&#50896;&#54805;&#47592;&#54848;&#49688;&#47049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508;&#54616;&#44592;\D\&#54532;&#47196;&#51229;&#53944;\&#50641;&#49472;\&#54861;&#51008;&#46041;\&#44552;&#44053;&#50500;&#54028;&#53944;f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428;&#54788;&#51456;\D\&#44148;&#52629;\&#44148;&#51221;&#44148;&#52629;\&#50689;&#51452;&#44221;&#47452;&#54984;&#47144;&#50896;\&#49688;&#47049;\Excel\EXCEL\SUCK\HANBIT\3-2\3-2P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0948;&#51652;\&#44221;&#51032;&#49440;\&#54532;&#47196;&#51229;&#53944;\&#50641;&#49472;\&#54620;&#44053;\&#49688;&#47049;&#49328;&#52636;\&#51025;&#50857;\EXCEL\SUCK\HANBIT\3-2\3-2P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4508;&#54617;\D\&#52285;&#44256;\Q'TY\98-&#45909;-03\&#49892;&#49884;&#49444;&#44228;\BUDAE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6041;&#49885;\&#51060;&#46041;&#49885;\BANDAL\EXCEL\RAHMEN\RAHME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728;&#51116;&#54785;\&#51452;&#53469;&#44277;&#49324;\&#51060;&#52384;&#44428;\2000FILE\&#50857;&#51064;&#50864;&#49688;&#44277;\&#49688;&#47049;&#49328;&#52636;&#49436;\U&#54805;&#54540;&#47464;&#44288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1&#45380;&#44221;&#50896;\7,&#44221;&#50896;(&#44288;&#47532;&#48512;)\WIN95\&#48148;&#53461;%20&#54868;&#47732;\My%20Documents\&#50672;&#4984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_EXCEL\ABUT\source\P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EXGOC\SLAB\&#54869;&#45824;\&#45236;&#51652;\&#48317;&#52404;\&#51473;&#49328;&#4436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KHJ\XLS\RC&#49836;&#46972;&#48652;\&#54620;&#44221;\&#51473;&#49328;&#443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EXDAT\&#50900;&#44228;&#44368;\&#50900;&#44228;-H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토공집계"/>
      <sheetName val="관로집계"/>
      <sheetName val="대로근거"/>
      <sheetName val="대로토공"/>
      <sheetName val="중로근거"/>
      <sheetName val="중로토공"/>
      <sheetName val="소로근거"/>
      <sheetName val="소로토공"/>
      <sheetName val="비포장근거"/>
      <sheetName val="비포장토공"/>
      <sheetName val="연결관수량"/>
      <sheetName val="우수받이수량"/>
      <sheetName val="집수정수량"/>
      <sheetName val="집수정단위"/>
      <sheetName val="U형측구수량"/>
      <sheetName val="U형측구단위"/>
      <sheetName val="산마루측구수량"/>
      <sheetName val="산마루측구단위"/>
      <sheetName val="도수로수량"/>
      <sheetName val="도수로단위"/>
      <sheetName val="횡단배수구수량"/>
      <sheetName val="횡단배수구단위"/>
      <sheetName val="말뚝지지력산정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오수연결관토공"/>
      <sheetName val="Sheet1"/>
      <sheetName val="Sheet2"/>
      <sheetName val="Sheet3"/>
      <sheetName val="#REF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형맨홀수량"/>
      <sheetName val="원형1호맨홀토공수량"/>
      <sheetName val="내역"/>
      <sheetName val="일위대가(가설)"/>
      <sheetName val="단위수량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지장물보호공"/>
      <sheetName val="사다리-C"/>
      <sheetName val="상수가스보호"/>
      <sheetName val="통신보호"/>
      <sheetName val="전주지지대"/>
      <sheetName val="L형측구(화강석)"/>
      <sheetName val="L형측구(콘크리트)"/>
      <sheetName val="관보호공단위수량표"/>
      <sheetName val="오수받이뚜껑단위수량"/>
      <sheetName val="석축"/>
      <sheetName val="원형1호맨홀토공수량"/>
      <sheetName val="조명시설"/>
      <sheetName val="단가"/>
      <sheetName val="데이타"/>
    </sheetNames>
    <sheetDataSet>
      <sheetData sheetId="0" refreshError="1">
        <row r="24">
          <cell r="B24" t="str">
            <v>수평곡관</v>
          </cell>
          <cell r="C24" t="str">
            <v>D=100×11¼˚</v>
          </cell>
          <cell r="D24" t="str">
            <v xml:space="preserve"> ⊃</v>
          </cell>
          <cell r="E24">
            <v>10</v>
          </cell>
        </row>
        <row r="25">
          <cell r="B25" t="str">
            <v>수평곡관</v>
          </cell>
          <cell r="C25" t="str">
            <v>D=150×11¼˚</v>
          </cell>
          <cell r="D25" t="str">
            <v xml:space="preserve"> ⊃</v>
          </cell>
          <cell r="E25">
            <v>12</v>
          </cell>
        </row>
        <row r="26">
          <cell r="B26" t="str">
            <v>수평곡관</v>
          </cell>
          <cell r="C26" t="str">
            <v>D=100×11¼˚</v>
          </cell>
          <cell r="D26" t="str">
            <v xml:space="preserve"> ⊃</v>
          </cell>
          <cell r="E26">
            <v>17</v>
          </cell>
        </row>
        <row r="27">
          <cell r="B27" t="str">
            <v>수평곡관</v>
          </cell>
          <cell r="C27" t="str">
            <v>D=100×22½˚</v>
          </cell>
          <cell r="D27" t="str">
            <v xml:space="preserve"> ⊃</v>
          </cell>
          <cell r="E27">
            <v>20</v>
          </cell>
        </row>
        <row r="28">
          <cell r="B28" t="str">
            <v>수평곡관</v>
          </cell>
          <cell r="C28" t="str">
            <v>D=150×22½˚</v>
          </cell>
          <cell r="D28" t="str">
            <v xml:space="preserve"> ⊃</v>
          </cell>
          <cell r="E28">
            <v>4</v>
          </cell>
        </row>
        <row r="29">
          <cell r="B29" t="str">
            <v>수평곡관</v>
          </cell>
          <cell r="C29" t="str">
            <v>D=100×22½˚</v>
          </cell>
          <cell r="D29" t="str">
            <v xml:space="preserve"> ⊃</v>
          </cell>
          <cell r="E29">
            <v>5</v>
          </cell>
        </row>
        <row r="30">
          <cell r="B30" t="str">
            <v>수평곡관</v>
          </cell>
          <cell r="C30" t="str">
            <v>D=100×45˚</v>
          </cell>
          <cell r="D30" t="str">
            <v xml:space="preserve"> ⊃</v>
          </cell>
          <cell r="E30">
            <v>5</v>
          </cell>
        </row>
        <row r="31">
          <cell r="B31" t="str">
            <v>수평곡관</v>
          </cell>
          <cell r="C31" t="str">
            <v>D=150×45˚</v>
          </cell>
          <cell r="D31" t="str">
            <v xml:space="preserve"> ⊃</v>
          </cell>
          <cell r="E31">
            <v>5</v>
          </cell>
        </row>
        <row r="32">
          <cell r="B32" t="str">
            <v>수평곡관</v>
          </cell>
          <cell r="C32" t="str">
            <v>D=100×45˚</v>
          </cell>
          <cell r="D32" t="str">
            <v xml:space="preserve"> ⊃</v>
          </cell>
          <cell r="E32">
            <v>4</v>
          </cell>
        </row>
        <row r="33">
          <cell r="B33" t="str">
            <v>수평곡관</v>
          </cell>
          <cell r="C33" t="str">
            <v>D=100×90˚</v>
          </cell>
          <cell r="D33" t="str">
            <v xml:space="preserve"> ⊃</v>
          </cell>
          <cell r="E33">
            <v>6</v>
          </cell>
        </row>
        <row r="34">
          <cell r="B34" t="str">
            <v>수평곡관</v>
          </cell>
          <cell r="C34" t="str">
            <v>D=100×90˚</v>
          </cell>
          <cell r="D34" t="str">
            <v xml:space="preserve"> ⊃</v>
          </cell>
          <cell r="E34">
            <v>5</v>
          </cell>
        </row>
        <row r="35">
          <cell r="B35" t="str">
            <v>수평곡관</v>
          </cell>
          <cell r="C35" t="str">
            <v>D=100×90˚</v>
          </cell>
          <cell r="D35" t="str">
            <v xml:space="preserve"> ⊃</v>
          </cell>
          <cell r="E35">
            <v>55</v>
          </cell>
        </row>
        <row r="36">
          <cell r="B36" t="str">
            <v>소켓플랜지T형관</v>
          </cell>
          <cell r="C36" t="str">
            <v>D=100×100</v>
          </cell>
          <cell r="E36">
            <v>5</v>
          </cell>
        </row>
        <row r="37">
          <cell r="B37" t="str">
            <v>소켓플랜지T형관</v>
          </cell>
          <cell r="C37" t="str">
            <v>D=100×100</v>
          </cell>
          <cell r="E37">
            <v>5</v>
          </cell>
        </row>
        <row r="38">
          <cell r="B38" t="str">
            <v>소켓플랜지T형관</v>
          </cell>
          <cell r="C38" t="str">
            <v>D=100×100</v>
          </cell>
          <cell r="E38">
            <v>6</v>
          </cell>
        </row>
        <row r="39">
          <cell r="B39" t="str">
            <v>소켓T형관</v>
          </cell>
          <cell r="C39" t="str">
            <v>D=100×100</v>
          </cell>
          <cell r="E39">
            <v>4</v>
          </cell>
        </row>
        <row r="40">
          <cell r="B40" t="str">
            <v>소켓T형관</v>
          </cell>
          <cell r="C40" t="str">
            <v>D=100×100</v>
          </cell>
          <cell r="E40">
            <v>5</v>
          </cell>
        </row>
        <row r="41">
          <cell r="B41" t="str">
            <v>소켓T형관</v>
          </cell>
          <cell r="C41" t="str">
            <v>D=100×100</v>
          </cell>
          <cell r="E41">
            <v>8</v>
          </cell>
        </row>
        <row r="42">
          <cell r="B42" t="str">
            <v>이 음 관</v>
          </cell>
          <cell r="C42" t="str">
            <v>D=80</v>
          </cell>
          <cell r="E42">
            <v>9</v>
          </cell>
        </row>
        <row r="43">
          <cell r="B43" t="str">
            <v>이 음 관</v>
          </cell>
          <cell r="C43" t="str">
            <v>D=100</v>
          </cell>
          <cell r="E43">
            <v>10</v>
          </cell>
        </row>
        <row r="44">
          <cell r="B44" t="str">
            <v>이 음 관</v>
          </cell>
          <cell r="C44" t="str">
            <v>D=150</v>
          </cell>
          <cell r="E44">
            <v>12</v>
          </cell>
        </row>
        <row r="45">
          <cell r="B45" t="str">
            <v>이 음 관</v>
          </cell>
          <cell r="C45" t="str">
            <v>D=200</v>
          </cell>
          <cell r="E45">
            <v>18</v>
          </cell>
        </row>
        <row r="46">
          <cell r="B46" t="str">
            <v>이 음 관</v>
          </cell>
          <cell r="C46" t="str">
            <v>D=250</v>
          </cell>
          <cell r="E46">
            <v>25</v>
          </cell>
        </row>
        <row r="47">
          <cell r="B47" t="str">
            <v>이 음 관</v>
          </cell>
          <cell r="C47" t="str">
            <v>D=300</v>
          </cell>
          <cell r="E47">
            <v>34</v>
          </cell>
        </row>
        <row r="48">
          <cell r="B48" t="str">
            <v>플랜지관</v>
          </cell>
          <cell r="C48" t="str">
            <v>D=80</v>
          </cell>
          <cell r="E48">
            <v>7.9</v>
          </cell>
        </row>
        <row r="49">
          <cell r="B49" t="str">
            <v>플랜지관</v>
          </cell>
          <cell r="C49" t="str">
            <v>D=100</v>
          </cell>
          <cell r="E49">
            <v>9.6</v>
          </cell>
        </row>
        <row r="50">
          <cell r="B50" t="str">
            <v>플랜지관</v>
          </cell>
          <cell r="C50" t="str">
            <v>D=150</v>
          </cell>
          <cell r="E50">
            <v>15.6</v>
          </cell>
        </row>
        <row r="51">
          <cell r="B51" t="str">
            <v>플랜지관</v>
          </cell>
          <cell r="C51" t="str">
            <v>D=200</v>
          </cell>
          <cell r="E51">
            <v>22.5</v>
          </cell>
        </row>
        <row r="52">
          <cell r="B52" t="str">
            <v>플랜지관</v>
          </cell>
          <cell r="C52" t="str">
            <v>D=250</v>
          </cell>
          <cell r="E52">
            <v>31.5</v>
          </cell>
        </row>
        <row r="53">
          <cell r="B53" t="str">
            <v>플랜지관</v>
          </cell>
          <cell r="C53" t="str">
            <v>D=300</v>
          </cell>
          <cell r="E53">
            <v>41.5</v>
          </cell>
        </row>
        <row r="54">
          <cell r="B54" t="str">
            <v>제 수 변</v>
          </cell>
          <cell r="C54" t="str">
            <v>D=80</v>
          </cell>
          <cell r="E54">
            <v>42</v>
          </cell>
        </row>
        <row r="55">
          <cell r="B55" t="str">
            <v>제 수 변</v>
          </cell>
          <cell r="C55" t="str">
            <v>D=100</v>
          </cell>
          <cell r="E55">
            <v>50</v>
          </cell>
        </row>
        <row r="56">
          <cell r="B56" t="str">
            <v>제 수 변</v>
          </cell>
          <cell r="C56" t="str">
            <v>D=150</v>
          </cell>
          <cell r="E56">
            <v>90</v>
          </cell>
        </row>
        <row r="57">
          <cell r="B57" t="str">
            <v>제 수 변</v>
          </cell>
          <cell r="C57" t="str">
            <v>D=200</v>
          </cell>
          <cell r="E57">
            <v>140</v>
          </cell>
        </row>
        <row r="58">
          <cell r="B58" t="str">
            <v>제 수 변</v>
          </cell>
          <cell r="C58" t="str">
            <v>D=300</v>
          </cell>
          <cell r="E58">
            <v>280</v>
          </cell>
        </row>
        <row r="59">
          <cell r="B59" t="str">
            <v>공 기 변</v>
          </cell>
          <cell r="C59" t="str">
            <v>D=80</v>
          </cell>
          <cell r="E59">
            <v>94</v>
          </cell>
        </row>
        <row r="60">
          <cell r="B60" t="str">
            <v>공 기 변</v>
          </cell>
          <cell r="C60" t="str">
            <v>D=100</v>
          </cell>
          <cell r="E60">
            <v>110</v>
          </cell>
        </row>
        <row r="61">
          <cell r="B61" t="str">
            <v>단    관</v>
          </cell>
          <cell r="C61" t="str">
            <v>D=80</v>
          </cell>
          <cell r="E61">
            <v>13.5</v>
          </cell>
          <cell r="H61">
            <v>0.8</v>
          </cell>
          <cell r="I61" t="str">
            <v>×</v>
          </cell>
          <cell r="J61" t="str">
            <v>＋</v>
          </cell>
        </row>
        <row r="62">
          <cell r="B62" t="str">
            <v>플랜지단관</v>
          </cell>
          <cell r="C62" t="str">
            <v>D=100</v>
          </cell>
          <cell r="E62">
            <v>16.399999999999999</v>
          </cell>
          <cell r="H62">
            <v>0.8</v>
          </cell>
          <cell r="I62" t="str">
            <v>×</v>
          </cell>
          <cell r="J62" t="str">
            <v>＋</v>
          </cell>
        </row>
        <row r="63">
          <cell r="B63" t="str">
            <v>플랜지단관</v>
          </cell>
          <cell r="C63" t="str">
            <v>D=100</v>
          </cell>
          <cell r="E63">
            <v>16.399999999999999</v>
          </cell>
          <cell r="H63">
            <v>0.92</v>
          </cell>
          <cell r="I63" t="str">
            <v>×</v>
          </cell>
          <cell r="J63" t="str">
            <v>＋</v>
          </cell>
        </row>
        <row r="64">
          <cell r="B64" t="str">
            <v>플랜지단관</v>
          </cell>
          <cell r="C64" t="str">
            <v>D=100</v>
          </cell>
          <cell r="E64">
            <v>16.399999999999999</v>
          </cell>
          <cell r="H64">
            <v>-2</v>
          </cell>
          <cell r="I64" t="str">
            <v>×</v>
          </cell>
          <cell r="J64" t="str">
            <v>＋</v>
          </cell>
        </row>
        <row r="65">
          <cell r="B65" t="str">
            <v>플랜지단관</v>
          </cell>
          <cell r="C65" t="str">
            <v>D=100</v>
          </cell>
          <cell r="E65">
            <v>16.399999999999999</v>
          </cell>
          <cell r="H65">
            <v>-1</v>
          </cell>
          <cell r="I65" t="str">
            <v>×</v>
          </cell>
          <cell r="J65" t="str">
            <v>＋</v>
          </cell>
        </row>
        <row r="66">
          <cell r="B66" t="str">
            <v>플랜지단관</v>
          </cell>
          <cell r="C66" t="str">
            <v>D=100</v>
          </cell>
          <cell r="E66">
            <v>16.399999999999999</v>
          </cell>
          <cell r="H66">
            <v>0</v>
          </cell>
          <cell r="I66" t="str">
            <v>×</v>
          </cell>
          <cell r="J66" t="str">
            <v>＋</v>
          </cell>
        </row>
        <row r="67">
          <cell r="B67" t="str">
            <v>플랜지단관</v>
          </cell>
          <cell r="C67" t="str">
            <v>D=100</v>
          </cell>
          <cell r="E67">
            <v>16.399999999999999</v>
          </cell>
          <cell r="H67">
            <v>1</v>
          </cell>
          <cell r="I67" t="str">
            <v>×</v>
          </cell>
          <cell r="J67" t="str">
            <v>＋</v>
          </cell>
        </row>
        <row r="68">
          <cell r="B68" t="str">
            <v>플랜지단관</v>
          </cell>
          <cell r="C68" t="str">
            <v>D=100</v>
          </cell>
          <cell r="E68">
            <v>16.399999999999999</v>
          </cell>
          <cell r="H68">
            <v>2</v>
          </cell>
          <cell r="I68" t="str">
            <v>×</v>
          </cell>
          <cell r="J68" t="str">
            <v>＋</v>
          </cell>
        </row>
        <row r="69">
          <cell r="B69" t="str">
            <v>단    관</v>
          </cell>
          <cell r="C69" t="str">
            <v>D=125</v>
          </cell>
          <cell r="E69">
            <v>21</v>
          </cell>
          <cell r="H69">
            <v>3</v>
          </cell>
          <cell r="I69" t="str">
            <v>×</v>
          </cell>
          <cell r="J69" t="str">
            <v>＋</v>
          </cell>
        </row>
        <row r="70">
          <cell r="B70" t="str">
            <v>단    관</v>
          </cell>
          <cell r="C70" t="str">
            <v>D=150</v>
          </cell>
          <cell r="E70">
            <v>25.3</v>
          </cell>
          <cell r="H70">
            <v>4</v>
          </cell>
          <cell r="I70" t="str">
            <v>×</v>
          </cell>
          <cell r="J70" t="str">
            <v>＋</v>
          </cell>
        </row>
        <row r="71">
          <cell r="B71" t="str">
            <v>단    관</v>
          </cell>
          <cell r="C71" t="str">
            <v>D=200</v>
          </cell>
          <cell r="E71">
            <v>33.799999999999997</v>
          </cell>
          <cell r="H71">
            <v>5</v>
          </cell>
          <cell r="I71" t="str">
            <v>×</v>
          </cell>
          <cell r="J71" t="str">
            <v>＋</v>
          </cell>
        </row>
        <row r="72">
          <cell r="B72" t="str">
            <v>단    관</v>
          </cell>
          <cell r="C72" t="str">
            <v>D=250</v>
          </cell>
          <cell r="E72">
            <v>44.3</v>
          </cell>
          <cell r="H72">
            <v>6</v>
          </cell>
          <cell r="I72" t="str">
            <v>×</v>
          </cell>
          <cell r="J72" t="str">
            <v>＋</v>
          </cell>
        </row>
        <row r="73">
          <cell r="B73" t="str">
            <v>단    관</v>
          </cell>
          <cell r="C73" t="str">
            <v>D=300</v>
          </cell>
          <cell r="E73">
            <v>56.3</v>
          </cell>
          <cell r="H73">
            <v>7</v>
          </cell>
          <cell r="I73" t="str">
            <v>×</v>
          </cell>
          <cell r="J73" t="str">
            <v>＋</v>
          </cell>
        </row>
        <row r="74">
          <cell r="B74" t="str">
            <v>단    관</v>
          </cell>
          <cell r="C74" t="str">
            <v>D=350</v>
          </cell>
          <cell r="E74">
            <v>69.599999999999994</v>
          </cell>
          <cell r="H74">
            <v>8</v>
          </cell>
          <cell r="I74" t="str">
            <v>×</v>
          </cell>
          <cell r="J74" t="str">
            <v>＋</v>
          </cell>
        </row>
        <row r="75">
          <cell r="B75" t="str">
            <v>단    관</v>
          </cell>
          <cell r="C75" t="str">
            <v>D=400</v>
          </cell>
          <cell r="E75">
            <v>83.7</v>
          </cell>
          <cell r="H75">
            <v>9</v>
          </cell>
          <cell r="I75" t="str">
            <v>×</v>
          </cell>
          <cell r="J75" t="str">
            <v>＋</v>
          </cell>
        </row>
        <row r="76">
          <cell r="B76" t="str">
            <v>단    관</v>
          </cell>
          <cell r="C76" t="str">
            <v>D=450</v>
          </cell>
          <cell r="E76">
            <v>98.5</v>
          </cell>
          <cell r="H76">
            <v>10</v>
          </cell>
          <cell r="I76" t="str">
            <v>×</v>
          </cell>
          <cell r="J76" t="str">
            <v>＋</v>
          </cell>
        </row>
        <row r="77">
          <cell r="B77" t="str">
            <v>단    관</v>
          </cell>
          <cell r="C77" t="str">
            <v>D=500</v>
          </cell>
          <cell r="E77">
            <v>115.6</v>
          </cell>
          <cell r="H77">
            <v>11</v>
          </cell>
          <cell r="I77" t="str">
            <v>×</v>
          </cell>
          <cell r="J77" t="str">
            <v>＋</v>
          </cell>
        </row>
        <row r="78">
          <cell r="B78" t="str">
            <v>단    관</v>
          </cell>
          <cell r="C78" t="str">
            <v>D=600</v>
          </cell>
          <cell r="E78">
            <v>152</v>
          </cell>
          <cell r="H78">
            <v>12</v>
          </cell>
          <cell r="I78" t="str">
            <v>×</v>
          </cell>
          <cell r="J78" t="str">
            <v>＋</v>
          </cell>
        </row>
        <row r="79">
          <cell r="B79" t="str">
            <v>단    관</v>
          </cell>
          <cell r="C79" t="str">
            <v>D=700</v>
          </cell>
          <cell r="E79">
            <v>193</v>
          </cell>
          <cell r="H79">
            <v>13</v>
          </cell>
          <cell r="I79" t="str">
            <v>×</v>
          </cell>
          <cell r="J79" t="str">
            <v>＋</v>
          </cell>
        </row>
        <row r="80">
          <cell r="B80" t="str">
            <v>단    관</v>
          </cell>
          <cell r="C80" t="str">
            <v>D=800</v>
          </cell>
          <cell r="E80">
            <v>238.7</v>
          </cell>
          <cell r="H80">
            <v>14</v>
          </cell>
          <cell r="I80" t="str">
            <v>×</v>
          </cell>
          <cell r="J80" t="str">
            <v>＋</v>
          </cell>
        </row>
        <row r="81">
          <cell r="B81" t="str">
            <v>단    관</v>
          </cell>
          <cell r="C81" t="str">
            <v>D=900</v>
          </cell>
          <cell r="E81">
            <v>288.7</v>
          </cell>
          <cell r="H81">
            <v>15</v>
          </cell>
          <cell r="I81" t="str">
            <v>×</v>
          </cell>
          <cell r="J81" t="str">
            <v>＋</v>
          </cell>
        </row>
        <row r="82">
          <cell r="B82" t="str">
            <v>단    관</v>
          </cell>
          <cell r="C82" t="str">
            <v>D=1000</v>
          </cell>
          <cell r="E82">
            <v>343.2</v>
          </cell>
          <cell r="H82">
            <v>16</v>
          </cell>
          <cell r="I82" t="str">
            <v>×</v>
          </cell>
          <cell r="J82" t="str">
            <v>＋</v>
          </cell>
        </row>
        <row r="83">
          <cell r="B83" t="str">
            <v>단    관</v>
          </cell>
          <cell r="C83" t="str">
            <v>D=1100</v>
          </cell>
          <cell r="E83">
            <v>399.5</v>
          </cell>
          <cell r="H83">
            <v>17</v>
          </cell>
          <cell r="I83" t="str">
            <v>×</v>
          </cell>
          <cell r="J83" t="str">
            <v>＋</v>
          </cell>
        </row>
        <row r="84">
          <cell r="B84" t="str">
            <v>단    관</v>
          </cell>
          <cell r="C84" t="str">
            <v>D=1200</v>
          </cell>
          <cell r="E84">
            <v>465.9</v>
          </cell>
          <cell r="H84">
            <v>18</v>
          </cell>
          <cell r="I84" t="str">
            <v>×</v>
          </cell>
          <cell r="J84" t="str">
            <v>＋</v>
          </cell>
        </row>
        <row r="85">
          <cell r="B85" t="str">
            <v>없음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설계조건"/>
      <sheetName val="단면가정"/>
      <sheetName val="하중계산"/>
      <sheetName val="입력자료"/>
      <sheetName val="지반반력계수"/>
      <sheetName val="Sheet1"/>
      <sheetName val="하중재하 "/>
      <sheetName val="안정검토-상시"/>
      <sheetName val="하중조합"/>
      <sheetName val="배근도"/>
      <sheetName val="거더기둥계산"/>
      <sheetName val="deep beam"/>
      <sheetName val="우각부"/>
      <sheetName val="DATE"/>
      <sheetName val="도장수량(하1)"/>
      <sheetName val="주형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간 지"/>
      <sheetName val="1.설계조건"/>
      <sheetName val="BOX 설계"/>
      <sheetName val="SAP DATA"/>
      <sheetName val="단면력 집계"/>
      <sheetName val="구체철근량"/>
      <sheetName val="사용성 검토"/>
      <sheetName val="주철근조립도"/>
      <sheetName val="말뚝지지력산정"/>
      <sheetName val="부력안정검토"/>
      <sheetName val="현장식당(1)"/>
      <sheetName val="원형맨홀수량"/>
      <sheetName val="단면가정"/>
      <sheetName val="Y-WORK"/>
      <sheetName val="기둥(원형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J19">
            <v>350</v>
          </cell>
        </row>
        <row r="22">
          <cell r="L22">
            <v>20</v>
          </cell>
        </row>
        <row r="116">
          <cell r="F116">
            <v>2.5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1.설계조건"/>
      <sheetName val="대로근거"/>
      <sheetName val="중로근거"/>
      <sheetName val="내역서 "/>
      <sheetName val="단가"/>
      <sheetName val="단면가정"/>
      <sheetName val="교각1"/>
      <sheetName val="하도금액분계"/>
      <sheetName val="견적990322"/>
      <sheetName val="기둥(원형)"/>
      <sheetName val="철근단면적"/>
      <sheetName val="#REF"/>
      <sheetName val="원형맨홀수량"/>
      <sheetName val="합계금액"/>
      <sheetName val="산출근거"/>
      <sheetName val="ABUT수량-A1"/>
      <sheetName val="danga"/>
      <sheetName val="ilch"/>
      <sheetName val="가도공"/>
      <sheetName val="DATA"/>
      <sheetName val="입찰안"/>
      <sheetName val="guard(mac)"/>
      <sheetName val="SLAB&quot;1&quot;"/>
      <sheetName val="대비"/>
      <sheetName val="WVAL"/>
      <sheetName val="DATE"/>
      <sheetName val="방음벽기초(H=4m)"/>
      <sheetName val="9GNG운반"/>
      <sheetName val="Sheet1"/>
      <sheetName val="8.PILE  (돌출)"/>
      <sheetName val="Y-WORK"/>
      <sheetName val="ITEM"/>
      <sheetName val="용산1(해보)"/>
      <sheetName val="터파기및재료"/>
      <sheetName val="1"/>
      <sheetName val="6PILE  (돌출)"/>
      <sheetName val="내역서"/>
      <sheetName val="물가자료"/>
      <sheetName val="1,2,3,4,5단위수량"/>
      <sheetName val="코드표"/>
      <sheetName val="분석"/>
      <sheetName val="개산공사비"/>
      <sheetName val="식생블럭단위수량"/>
      <sheetName val="일위대가9803"/>
      <sheetName val="구조물철거타공정이월"/>
      <sheetName val="지급자재"/>
      <sheetName val="자료"/>
      <sheetName val="노임단가"/>
      <sheetName val="원가입력"/>
      <sheetName val="ASP"/>
      <sheetName val="교각계산"/>
      <sheetName val="토목"/>
      <sheetName val="설명서 "/>
      <sheetName val="일위대가(계측기설치)"/>
      <sheetName val="노임이"/>
      <sheetName val="전기"/>
      <sheetName val="WORK"/>
      <sheetName val="단위수량"/>
      <sheetName val="데이타"/>
      <sheetName val="Front"/>
      <sheetName val="wall"/>
      <sheetName val="자재단가"/>
      <sheetName val="대전21토목내역서"/>
      <sheetName val="TYPE-A"/>
      <sheetName val="일반부표"/>
      <sheetName val="N賃率-職"/>
      <sheetName val="제직재"/>
      <sheetName val="설직재-1"/>
      <sheetName val="제-노임"/>
      <sheetName val="단면 (2)"/>
      <sheetName val="플랜트 설치"/>
      <sheetName val="찍기"/>
      <sheetName val="정부노임단가"/>
      <sheetName val="가중치"/>
      <sheetName val="70%"/>
      <sheetName val="견적조건"/>
      <sheetName val="개략"/>
      <sheetName val="2호맨홀공제수량"/>
      <sheetName val="BOX전기내역"/>
      <sheetName val="소운반"/>
      <sheetName val="날개벽수량표"/>
      <sheetName val="석축"/>
      <sheetName val="송라터널총괄"/>
      <sheetName val="hvac내역서(제어동)"/>
      <sheetName val="총집계"/>
      <sheetName val="조작대(1연)"/>
      <sheetName val="전기일위대가"/>
      <sheetName val="Macro(전선)"/>
      <sheetName val="산출내역서집계표"/>
      <sheetName val="hvac(제어동)"/>
      <sheetName val="전체"/>
      <sheetName val="CODE"/>
      <sheetName val="보온자재단가표"/>
      <sheetName val="COPING"/>
      <sheetName val="좌측"/>
      <sheetName val="주차구획선수량"/>
      <sheetName val="crude.SLAB RE-bar"/>
      <sheetName val="CRUDE RE-bar"/>
      <sheetName val="spiral"/>
      <sheetName val="관리,공감"/>
      <sheetName val="업체별기성내역"/>
      <sheetName val="물량표S"/>
      <sheetName val="PAINT"/>
      <sheetName val="SUMMARY"/>
      <sheetName val="물량표"/>
      <sheetName val="물량표(신)"/>
      <sheetName val="TEL"/>
      <sheetName val="배수통관(좌)"/>
      <sheetName val="단가산출서1"/>
      <sheetName val="식재총괄"/>
      <sheetName val="을"/>
      <sheetName val="수입"/>
      <sheetName val="INPUT"/>
      <sheetName val="조경"/>
      <sheetName val="SILICATE"/>
      <sheetName val="TB-내역서"/>
      <sheetName val="내역서_"/>
      <sheetName val="시설물기초"/>
      <sheetName val="역T형"/>
      <sheetName val="몰탈재료산출"/>
      <sheetName val="일위대가(가설)"/>
      <sheetName val="설계예산"/>
      <sheetName val="Macro1"/>
      <sheetName val="연령현황"/>
      <sheetName val="노임"/>
      <sheetName val="3.하중산정4.지지력"/>
      <sheetName val="표지 (2)"/>
      <sheetName val="금액내역서"/>
      <sheetName val="실행철강하도"/>
      <sheetName val="수로단위수량"/>
      <sheetName val="기초일위"/>
      <sheetName val="수목단가"/>
      <sheetName val="시설수량표"/>
      <sheetName val="시설일위"/>
      <sheetName val="식재수량표"/>
      <sheetName val="식재일위"/>
      <sheetName val="총괄표"/>
      <sheetName val="세목전체"/>
      <sheetName val="20관리비율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99노임기준"/>
      <sheetName val="1. 설계조건 2.단면가정 3. 하중계산"/>
      <sheetName val="DATA 입력란"/>
      <sheetName val="절취및터파기"/>
      <sheetName val="토공총괄집계"/>
      <sheetName val="하수급견적대비"/>
      <sheetName val="조명율표"/>
      <sheetName val="CON포장수량"/>
      <sheetName val="CONUNIT"/>
      <sheetName val="포장공"/>
      <sheetName val="일위대가표"/>
      <sheetName val="설계조건"/>
      <sheetName val="우수공"/>
      <sheetName val="교대(A1)"/>
      <sheetName val="총괄내역서"/>
      <sheetName val="1.설계기준"/>
      <sheetName val="sw1"/>
      <sheetName val="지장물C"/>
      <sheetName val="공통가설"/>
      <sheetName val="BID"/>
      <sheetName val="식재일위대가"/>
      <sheetName val="유림골조"/>
      <sheetName val="지구단위계획"/>
      <sheetName val="3BL공동구 수량"/>
      <sheetName val="참조"/>
      <sheetName val="참조M"/>
      <sheetName val="INPUT(덕도방향-시점)"/>
      <sheetName val="본체"/>
      <sheetName val="원형1호맨홀토공수량"/>
      <sheetName val="H-pile(298x299)"/>
      <sheetName val="H-pile(250x250)"/>
      <sheetName val="일위대가1"/>
      <sheetName val="철근량"/>
      <sheetName val="W3단면"/>
      <sheetName val="안산기계장치"/>
      <sheetName val="가로등내역서"/>
      <sheetName val="내력서"/>
      <sheetName val="안정계산"/>
      <sheetName val="단면검토"/>
      <sheetName val="신규 수주분(사용자 정의)"/>
      <sheetName val="수량산출"/>
      <sheetName val="DATA2000"/>
      <sheetName val="토목품셈"/>
      <sheetName val="음료실행"/>
      <sheetName val="98수문일위"/>
      <sheetName val="설계내역서"/>
      <sheetName val="기기리스트"/>
      <sheetName val="슬래브"/>
      <sheetName val="기계경비(시간당)"/>
      <sheetName val="램머"/>
      <sheetName val="2.가정단면"/>
      <sheetName val="1.2.1 마루높이결정"/>
      <sheetName val="갑지(추정)"/>
      <sheetName val="내역"/>
      <sheetName val="1.우편집중내역서"/>
      <sheetName val="신우"/>
      <sheetName val="토적계산서"/>
      <sheetName val="2.입력sheet"/>
      <sheetName val="마산방향철근집계"/>
      <sheetName val="진주방향"/>
      <sheetName val="마산방향"/>
      <sheetName val="CPM챠트"/>
      <sheetName val="한강운반비"/>
      <sheetName val="Pier 3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내역및총괄"/>
      <sheetName val="M1"/>
      <sheetName val="Sheet2"/>
      <sheetName val="뚝토공"/>
      <sheetName val="차액보증"/>
      <sheetName val="금융비용"/>
      <sheetName val="주경기-오배수"/>
      <sheetName val="Total"/>
      <sheetName val="갑지"/>
      <sheetName val="산근(PE,300)"/>
      <sheetName val="특2호하천산근"/>
      <sheetName val="특2호부관하천산근"/>
      <sheetName val="신표지1"/>
      <sheetName val="표  지"/>
      <sheetName val="약품공급2"/>
      <sheetName val="2011.(4)"/>
      <sheetName val="COMPARISON TABLE"/>
      <sheetName val="부대공Ⅱ"/>
      <sheetName val="토공총괄표"/>
      <sheetName val="직공비"/>
      <sheetName val="(3.품질관리 시험 총괄표)"/>
      <sheetName val="옥룡잡비"/>
      <sheetName val="정렬"/>
      <sheetName val="※참고자료※"/>
      <sheetName val="원하도급내역서(당초)"/>
      <sheetName val="견적서"/>
      <sheetName val="손익분석"/>
      <sheetName val="일위대가(건축)"/>
      <sheetName val="전력"/>
      <sheetName val="Sheet3"/>
      <sheetName val="UEC영화관본공사내역"/>
      <sheetName val="대운산출"/>
      <sheetName val="세부내역"/>
      <sheetName val="소방현물"/>
      <sheetName val="현장일반사항"/>
      <sheetName val="수량BOQ"/>
      <sheetName val="공사비예산서(토목분)"/>
      <sheetName val="토량1-1"/>
      <sheetName val="도장수량(하1)"/>
      <sheetName val="주형"/>
      <sheetName val="옹벽"/>
      <sheetName val="거래처등록"/>
      <sheetName val="단가(1)"/>
      <sheetName val="원가계산서"/>
      <sheetName val="토공(우물통,기타) "/>
      <sheetName val="Sheet1 (2)"/>
      <sheetName val="보차도경계석"/>
      <sheetName val="맨홀수량"/>
      <sheetName val="증감내역서"/>
      <sheetName val="관경별우수관집계"/>
      <sheetName val="2000년1차"/>
      <sheetName val="건축공사"/>
      <sheetName val="공량산출서"/>
      <sheetName val="GAEYO"/>
      <sheetName val="SUMDO"/>
      <sheetName val="ENDDO"/>
      <sheetName val="PLDB"/>
      <sheetName val="AAA"/>
      <sheetName val="M-HOUR"/>
      <sheetName val="공기"/>
      <sheetName val="Sheet5"/>
      <sheetName val="내역표지"/>
      <sheetName val=" 냉각수펌프"/>
      <sheetName val="품셈TABLE"/>
      <sheetName val="식재인부"/>
      <sheetName val="덕전리"/>
      <sheetName val="SLIDES"/>
      <sheetName val="7.PILE  (돌출)"/>
      <sheetName val="횡배수관"/>
      <sheetName val="법면"/>
      <sheetName val="부대공"/>
      <sheetName val="구조물공"/>
      <sheetName val="중기일위대가"/>
      <sheetName val="토공"/>
      <sheetName val="배수공1"/>
      <sheetName val="견적대비"/>
      <sheetName val="단가조사서"/>
      <sheetName val="목차"/>
      <sheetName val="통영LNG입찰현황"/>
      <sheetName val="토목주소"/>
      <sheetName val="프랜트면허"/>
      <sheetName val="별표 "/>
      <sheetName val="단가조사-2"/>
      <sheetName val="VE절감"/>
      <sheetName val="총괄"/>
      <sheetName val="물가시세표"/>
      <sheetName val="&lt;목록&gt;"/>
      <sheetName val="COL"/>
      <sheetName val="BOILING검토"/>
      <sheetName val="대비표"/>
      <sheetName val="DIAPHRAGM"/>
      <sheetName val="수목표준대가"/>
      <sheetName val="집계표(육상)"/>
      <sheetName val="조건표"/>
      <sheetName val="별총"/>
      <sheetName val="공사내역"/>
      <sheetName val="공정별 수량산출서"/>
      <sheetName val="일반시방서"/>
      <sheetName val="일위대가(조경)"/>
      <sheetName val="공사원가계산서"/>
      <sheetName val="수량집계"/>
      <sheetName val="자재 및 폐기물견적(2008)"/>
      <sheetName val="DESCRIPTION"/>
      <sheetName val="EP0618"/>
      <sheetName val="재집"/>
      <sheetName val="직재"/>
      <sheetName val="기계시공"/>
      <sheetName val="상수도공-간지"/>
      <sheetName val="단가(반정1교-원주)"/>
      <sheetName val="Sheet10"/>
      <sheetName val="기둥"/>
      <sheetName val="저판(버림100)"/>
      <sheetName val="1062-X방향 "/>
      <sheetName val="1TL종점(1)"/>
      <sheetName val="도로경계블럭연장조서"/>
      <sheetName val="용수량(생활용수)"/>
      <sheetName val="00000"/>
      <sheetName val="인명부"/>
      <sheetName val="기계내역"/>
      <sheetName val="맨홀토공수량"/>
      <sheetName val="원형측구(B-type)"/>
      <sheetName val="공내역"/>
      <sheetName val="기초(중마오수)"/>
      <sheetName val="2000용수잠관-수량집계"/>
      <sheetName val="기자재비"/>
      <sheetName val="토사(PE)"/>
      <sheetName val="전력구구조물산근"/>
      <sheetName val="부하계산서"/>
      <sheetName val="현황산출서"/>
      <sheetName val="시행후면적"/>
      <sheetName val="상시"/>
      <sheetName val="XL4Poppy"/>
      <sheetName val="변경후-SHEET"/>
      <sheetName val="지주목시비량산출서"/>
      <sheetName val="단가조사"/>
      <sheetName val="U-TYPE(1)"/>
      <sheetName val="A-4"/>
      <sheetName val="수량집계표"/>
      <sheetName val="o현장경비"/>
      <sheetName val="내역서(전기)"/>
      <sheetName val="데리네이타현황"/>
      <sheetName val="입찰보고"/>
      <sheetName val="산근목록"/>
      <sheetName val="방음벽기초"/>
      <sheetName val="웅진교-S2"/>
      <sheetName val="배수내역"/>
      <sheetName val="woo(mac)"/>
      <sheetName val="소업1교"/>
      <sheetName val="설계변경원가계산총괄표"/>
      <sheetName val="간지9)"/>
      <sheetName val="기안"/>
      <sheetName val="자재목록"/>
      <sheetName val="입력"/>
      <sheetName val="BOX(1.5X1.5)"/>
      <sheetName val="전선 및 전선관"/>
      <sheetName val="시선유도표지집계표"/>
      <sheetName val="WEON"/>
      <sheetName val="차선도색현황"/>
      <sheetName val="토목내역"/>
      <sheetName val="관경"/>
      <sheetName val="시가지우회도로공내역서"/>
      <sheetName val="각사별공사비분개 "/>
      <sheetName val="기계경비일람"/>
      <sheetName val="설계예산서"/>
      <sheetName val="PD-5(직선)"/>
      <sheetName val="바닥판(1)"/>
      <sheetName val="예산작성기준(전기)"/>
      <sheetName val="일반공사"/>
      <sheetName val="설계명세"/>
      <sheetName val="통합"/>
      <sheetName val="포장복구집계"/>
      <sheetName val="단가일람"/>
      <sheetName val="단위량당중기"/>
      <sheetName val="P3"/>
      <sheetName val="type-F"/>
      <sheetName val="기초공"/>
      <sheetName val="BOX-1515"/>
      <sheetName val="BOX-1510"/>
      <sheetName val="우수관"/>
      <sheetName val="맨홀수량산출"/>
      <sheetName val="계단"/>
      <sheetName val="간선계산"/>
      <sheetName val="Macro(차단기)"/>
      <sheetName val="터널조도"/>
      <sheetName val="도급예산내역서봉투"/>
      <sheetName val="도급예산내역서총괄표"/>
      <sheetName val="Baby일위대가"/>
      <sheetName val="분전함신설"/>
      <sheetName val="설계산출표지"/>
      <sheetName val="을부담운반비"/>
      <sheetName val="운반비산출"/>
      <sheetName val="접지1종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지급자재조서"/>
      <sheetName val="실행대비"/>
      <sheetName val="날개벽(시점좌측)"/>
      <sheetName val="설계기준"/>
      <sheetName val="평균터파기"/>
      <sheetName val="배수철근"/>
      <sheetName val="개요"/>
      <sheetName val="PAD TR보호대기초"/>
      <sheetName val="가로등기초"/>
      <sheetName val="중기사용료산출근거"/>
      <sheetName val="단가 및 재료비"/>
      <sheetName val="산근"/>
      <sheetName val="하중"/>
      <sheetName val="MOTOR"/>
      <sheetName val="종배수관(신)"/>
      <sheetName val="적용단위길이"/>
      <sheetName val="자료입력"/>
      <sheetName val="종배수관면벽신"/>
      <sheetName val="수량산출근거"/>
      <sheetName val="계화배수"/>
      <sheetName val="ACUNIT"/>
      <sheetName val="상승요인분석"/>
      <sheetName val="주beam"/>
      <sheetName val="BID9697"/>
      <sheetName val="기둥(하중)"/>
      <sheetName val="ENE-CAL 1"/>
      <sheetName val="주식"/>
      <sheetName val="갑지1"/>
      <sheetName val="6호기"/>
      <sheetName val="Sheet15"/>
      <sheetName val="수정내역서"/>
      <sheetName val="-몰탈콘크리트"/>
      <sheetName val="품의"/>
      <sheetName val="맨홀평균높이"/>
      <sheetName val="결과조달"/>
      <sheetName val="날개벽"/>
      <sheetName val="예상"/>
      <sheetName val="2002년12월"/>
      <sheetName val="노무비계"/>
      <sheetName val="터널구조물산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부"/>
      <sheetName val="단면력"/>
      <sheetName val="사용성검토"/>
      <sheetName val="신축이음"/>
      <sheetName val="내진"/>
      <sheetName val="내진삽도"/>
      <sheetName val="교각계산"/>
      <sheetName val="SLAB수량"/>
      <sheetName val="ABUT수량-A1"/>
      <sheetName val="ABUT수량-A2"/>
      <sheetName val="PIER수량-1"/>
      <sheetName val="PIER수량-2"/>
      <sheetName val="토ABUT수량-1"/>
      <sheetName val="토ABUT수량-2"/>
      <sheetName val="토PIER수량-1"/>
      <sheetName val="토PIER수량-2"/>
      <sheetName val="보호블럭"/>
      <sheetName val="옹벽일"/>
      <sheetName val="옹벽토"/>
      <sheetName val="Sheet6"/>
      <sheetName val="수량총괄"/>
      <sheetName val="슬래브"/>
      <sheetName val="교대"/>
      <sheetName val="교각"/>
      <sheetName val="옹벽"/>
      <sheetName val="철근"/>
      <sheetName val="토공총괄"/>
      <sheetName val="토교대"/>
      <sheetName val="토교각"/>
      <sheetName val="토옹벽"/>
      <sheetName val="가시설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조명시설"/>
      <sheetName val="포장면적산출"/>
      <sheetName val="이토변실(A3-LINE)"/>
      <sheetName val="우수공"/>
      <sheetName val="DATA"/>
      <sheetName val="데이타"/>
      <sheetName val="산출근거"/>
      <sheetName val="토공(우물통,기타) "/>
      <sheetName val="차액보증"/>
      <sheetName val="횡배수관집현황(2공구)"/>
      <sheetName val="한강운반비"/>
      <sheetName val="우수"/>
      <sheetName val="#REF"/>
      <sheetName val="노임단가"/>
      <sheetName val="단가비교표"/>
      <sheetName val="내역서"/>
      <sheetName val="일위목록"/>
      <sheetName val="설계예산서"/>
      <sheetName val="예산내역서"/>
      <sheetName val="노무비"/>
      <sheetName val="98NS-N"/>
      <sheetName val="하부철근수량"/>
      <sheetName val="공사비"/>
      <sheetName val="토공A"/>
      <sheetName val="중산교"/>
      <sheetName val="J直材4"/>
      <sheetName val="COPING"/>
      <sheetName val="6PILE  (돌출)"/>
      <sheetName val="건축내역서"/>
      <sheetName val="집계표"/>
      <sheetName val="설비내역서"/>
      <sheetName val="전기내역서"/>
      <sheetName val="노임(1차)"/>
      <sheetName val="원가계산서"/>
      <sheetName val="맨홀조서"/>
      <sheetName val="수량산출"/>
      <sheetName val="Sheet1"/>
      <sheetName val="입찰안"/>
      <sheetName val="포장공자재집계표"/>
      <sheetName val="DATE"/>
      <sheetName val="단위수량"/>
      <sheetName val="하수급견적대비"/>
      <sheetName val="공사설계"/>
      <sheetName val="단가산출서"/>
      <sheetName val="보안등"/>
      <sheetName val="일위대가"/>
      <sheetName val="터파기및재료"/>
      <sheetName val="공량산출서"/>
      <sheetName val="일위대가목차"/>
      <sheetName val="몰탈재료산출"/>
      <sheetName val="6공구(당초)"/>
      <sheetName val="BSD (2)"/>
      <sheetName val="Sheet1 (2)"/>
      <sheetName val="예정공정완"/>
      <sheetName val="소야공정계획표"/>
      <sheetName val="횡배수관기초"/>
      <sheetName val="횡배수관수량집계"/>
      <sheetName val="2000년1차"/>
      <sheetName val="전체철근집계"/>
      <sheetName val="XXXXXX"/>
      <sheetName val="주요자재집계"/>
      <sheetName val="몰탈자재집계"/>
      <sheetName val="수량총괄집계"/>
      <sheetName val="철근총괄집계"/>
      <sheetName val="BOX수량집계"/>
      <sheetName val="BOX철근"/>
      <sheetName val="BOX수량"/>
      <sheetName val="출입문수량집계"/>
      <sheetName val="출입문철근"/>
      <sheetName val="출입문(A-A)수량"/>
      <sheetName val="출입문(B-B)수량"/>
      <sheetName val="출입문(C-C)수량 "/>
      <sheetName val="출입문(D-D)수량"/>
      <sheetName val="출입문마감부"/>
      <sheetName val="접속슬래브"/>
      <sheetName val="U-TYPE수량집계"/>
      <sheetName val="U-TYPE철근"/>
      <sheetName val="U-TYPE(334~360)"/>
      <sheetName val="U-TYPE(360~380)"/>
      <sheetName val="U-TYPE(380~400)"/>
      <sheetName val="U-TYPE(400~420)"/>
      <sheetName val="간지"/>
      <sheetName val="tggwan(mac)"/>
      <sheetName val="자재단가표"/>
      <sheetName val="웅진교-S2"/>
      <sheetName val="input"/>
      <sheetName val="도로토적"/>
      <sheetName val="토공계산서(부체도로)"/>
      <sheetName val="Sheet2"/>
      <sheetName val="Sheet3"/>
      <sheetName val="가도공"/>
      <sheetName val="단가조사"/>
      <sheetName val="화산경계"/>
      <sheetName val="총괄"/>
      <sheetName val="3BL공동구 수량"/>
      <sheetName val="말뚝지지력산정"/>
      <sheetName val="설계가"/>
      <sheetName val="type-F"/>
      <sheetName val="규준틀"/>
      <sheetName val="공내역"/>
      <sheetName val="조건표"/>
      <sheetName val="대로근거"/>
      <sheetName val="중로근거"/>
      <sheetName val="수량산출서"/>
      <sheetName val="공사비집계"/>
      <sheetName val="산출"/>
      <sheetName val="보도경계블럭"/>
      <sheetName val="날개벽"/>
      <sheetName val="단면 (2)"/>
      <sheetName val="기둥(원형)"/>
      <sheetName val="교각1"/>
      <sheetName val="당초"/>
      <sheetName val="토공계산"/>
      <sheetName val="J형측구단위수량"/>
      <sheetName val="암거단위"/>
      <sheetName val="준검 내역서"/>
      <sheetName val="000000"/>
      <sheetName val="우각부보강"/>
      <sheetName val="실행철강하도"/>
      <sheetName val="노임"/>
      <sheetName val="기초공"/>
      <sheetName val="건축내역"/>
      <sheetName val="일반수량집계표"/>
      <sheetName val="대비"/>
      <sheetName val="내역"/>
      <sheetName val="설계조건"/>
      <sheetName val="데리네이타현황"/>
      <sheetName val="토사(PE)"/>
      <sheetName val="자료"/>
      <sheetName val="계산서(곡선부)"/>
      <sheetName val="-치수표(곡선부)"/>
      <sheetName val="터널조도"/>
      <sheetName val="수목표준대가"/>
      <sheetName val="wall"/>
      <sheetName val="요율"/>
      <sheetName val="TYPE1"/>
      <sheetName val="3련 BOX"/>
      <sheetName val="비탈면보호공수량산출"/>
      <sheetName val="보차도경계석"/>
      <sheetName val="종배수관(신)"/>
      <sheetName val="적용단위길이"/>
      <sheetName val="자료입력"/>
      <sheetName val="종배수관면벽신"/>
      <sheetName val="산출내역서집계표"/>
      <sheetName val="전기일위대가"/>
      <sheetName val="정부노임단가"/>
      <sheetName val="1.설계조건"/>
      <sheetName val="상 부"/>
      <sheetName val="견적서"/>
      <sheetName val="자재단가"/>
      <sheetName val="장비경비"/>
      <sheetName val="산근1,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토적집계표"/>
      <sheetName val="토적표"/>
      <sheetName val="3BL공동구 수량"/>
      <sheetName val="3BL수량집계"/>
      <sheetName val="45BL공동구수량"/>
      <sheetName val="50BL공동구 수량 "/>
      <sheetName val="45,50BL수량집계"/>
      <sheetName val="수량집계표"/>
      <sheetName val="ABUT수량-A1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파형강관평균높이(D450)"/>
      <sheetName val="파형강관평균높이(D500)"/>
      <sheetName val="파형강관평균높이(D600)"/>
      <sheetName val="파형강관평균높이(D700)"/>
      <sheetName val="파형강관평균높이(D800)"/>
      <sheetName val="파형강관평균높이(D900)"/>
      <sheetName val="파형강관평균높이(D1000)"/>
      <sheetName val="관로토공집계"/>
      <sheetName val="연결관공제"/>
      <sheetName val="관로토공수량"/>
      <sheetName val="우수토공단위수량"/>
      <sheetName val="정부노임단가"/>
      <sheetName val="단가 및 재료비"/>
      <sheetName val="중기사용료산출근거"/>
      <sheetName val="데이타"/>
      <sheetName val="식재인부"/>
      <sheetName val="기초입력 DATA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원가"/>
      <sheetName val="내역서집계표"/>
      <sheetName val="내역서99-4"/>
      <sheetName val="일위대가집계표"/>
      <sheetName val="정부노임단가"/>
      <sheetName val="단가조사서"/>
      <sheetName val="중기산출근거"/>
      <sheetName val="중기집계표"/>
      <sheetName val="중기계산"/>
      <sheetName val="주입율"/>
      <sheetName val="토공일위"/>
      <sheetName val="공통일위"/>
      <sheetName val="LW일위"/>
      <sheetName val="토공-토사"/>
      <sheetName val="풍화암굴착및상차"/>
      <sheetName val="토사운반및사토장정리"/>
      <sheetName val="풍화암운반및사토장정리"/>
      <sheetName val="가시-토사천공"/>
      <sheetName val="가시-풍화암천공"/>
      <sheetName val="가시-연암천공"/>
      <sheetName val="가시-파일박기(디젤햄머)"/>
      <sheetName val="가시-파일뽑기(진동햄머)"/>
      <sheetName val="가시-띠장설치및철거"/>
      <sheetName val="케이싱설치"/>
      <sheetName val="가시-토류판설치-버팀보"/>
      <sheetName val="가시-버팀보3"/>
      <sheetName val="가시-버팀보9"/>
      <sheetName val="어스앵카-천공(토사)"/>
      <sheetName val="어스앵카-천공(풍화암)"/>
      <sheetName val="어스앵카-천공(연암)"/>
      <sheetName val="어스앵커-pc강선"/>
      <sheetName val="어스앵커-그라우팅"/>
      <sheetName val="어스앵커-pc콘"/>
      <sheetName val="이토상차및운반"/>
      <sheetName val="SCW-파일건입(디젤햄머)"/>
      <sheetName val="RCD-STRAND PILE 압입및굴착"/>
      <sheetName val="부대공-강재운반1"/>
      <sheetName val="철근운반"/>
      <sheetName val="부대공-시멘트운반"/>
      <sheetName val="혼합골재포설및다짐"/>
      <sheetName val="노체다짐"/>
      <sheetName val="노상다짐"/>
      <sheetName val="보조기층포설"/>
      <sheetName val="아스콘기층포장"/>
      <sheetName val="아스콘표층포장"/>
      <sheetName val="프라임코팅포설"/>
      <sheetName val="텍코팅포설"/>
      <sheetName val="24"/>
      <sheetName val="☞개인진도및전화부및견적조건"/>
      <sheetName val="      ★개인별현황표(김종우기사)"/>
      <sheetName val="      주소록"/>
      <sheetName val="☞골조,철골,조적분석표"/>
      <sheetName val="      ★골조분석표(서태용대리)"/>
      <sheetName val="      골조부재별비율"/>
      <sheetName val="☞마감분석표"/>
      <sheetName val="    (주)경원건축공사비분석표"/>
      <sheetName val="    (주)경원건축공사비분석표(공)"/>
      <sheetName val="A-4"/>
      <sheetName val="오산갈곳"/>
      <sheetName val="99-04-19-서울대관련(수정중)"/>
      <sheetName val="WORK"/>
      <sheetName val="ITEM"/>
      <sheetName val="연수동"/>
      <sheetName val="ilch"/>
      <sheetName val="P.M 별"/>
      <sheetName val="1월"/>
      <sheetName val="VXXXXXXX"/>
      <sheetName val="을"/>
      <sheetName val="Y-WORK"/>
      <sheetName val="토공사"/>
      <sheetName val="산업개발안내서"/>
      <sheetName val="ABUT수량-A1"/>
      <sheetName val="단가"/>
      <sheetName val="시설물일위"/>
      <sheetName val="TEL"/>
      <sheetName val="Sheet4"/>
      <sheetName val="BQ"/>
      <sheetName val="Sheet1"/>
      <sheetName val="영업2"/>
      <sheetName val="전기일위대가"/>
      <sheetName val="Sheet5"/>
      <sheetName val="BSD (2)"/>
      <sheetName val="건축내역"/>
      <sheetName val="도급"/>
      <sheetName val="공통부대비"/>
      <sheetName val="부대내역"/>
      <sheetName val="장비당단가 (1)"/>
      <sheetName val="DATA1"/>
      <sheetName val="c_balju"/>
      <sheetName val="투찰"/>
      <sheetName val="전기공사"/>
      <sheetName val="공통가설공사"/>
      <sheetName val="토목내역"/>
      <sheetName val="20관리비율"/>
      <sheetName val="3련 BOX"/>
      <sheetName val="단면(RW1)"/>
      <sheetName val="경비2내역"/>
      <sheetName val="TYPE-A"/>
      <sheetName val="일위대가표(DEEP)"/>
      <sheetName val="집계표"/>
      <sheetName val="DATA(BAC)"/>
      <sheetName val="가시설수량"/>
      <sheetName val="단위수량"/>
      <sheetName val="내역1"/>
      <sheetName val="수량산출서"/>
      <sheetName val="내역서(총)"/>
      <sheetName val="맨홀수량집계"/>
      <sheetName val="감가상각"/>
      <sheetName val="보합"/>
      <sheetName val="차액보증"/>
      <sheetName val="토&amp;흙"/>
      <sheetName val="INSTR"/>
      <sheetName val="CONCRETE"/>
      <sheetName val="일반공사"/>
      <sheetName val="세부내역"/>
      <sheetName val="TOTAL"/>
      <sheetName val="기별(종합)"/>
      <sheetName val="D-3503"/>
      <sheetName val="Site Expenses"/>
      <sheetName val="INST_DCI"/>
      <sheetName val="HVAC_DCI"/>
      <sheetName val="PIPE_DCI"/>
      <sheetName val="PRO_DCI"/>
      <sheetName val="실행내역"/>
      <sheetName val="2F 회의실견적(5_14 일대)"/>
      <sheetName val="을지"/>
      <sheetName val="입찰안"/>
      <sheetName val="BSD _2_"/>
      <sheetName val="내역서"/>
      <sheetName val="갑지(추정)"/>
      <sheetName val="EUPDAT2"/>
      <sheetName val="Dae_Jiju"/>
      <sheetName val="Sikje_ingun"/>
      <sheetName val="TREE_D"/>
      <sheetName val="설계조건"/>
      <sheetName val="안정계산"/>
      <sheetName val="단면검토"/>
      <sheetName val="일위대가목록"/>
      <sheetName val="원형맨홀수량"/>
      <sheetName val="계산근거"/>
      <sheetName val="물량산출근거"/>
      <sheetName val="교각1"/>
      <sheetName val="TABLE"/>
      <sheetName val="3BL공동구 수량"/>
      <sheetName val="건축원가계산서"/>
      <sheetName val="일위대가목차"/>
      <sheetName val="Testing"/>
      <sheetName val="일위대가목록(1)"/>
      <sheetName val="단가대비표(1)"/>
      <sheetName val="장비집계"/>
      <sheetName val="설산1.나"/>
      <sheetName val="본사S"/>
      <sheetName val="공사원가계산서"/>
      <sheetName val="SLAB"/>
      <sheetName val="ELECTRIC"/>
      <sheetName val="CTEMCOST"/>
      <sheetName val="SCHEDULE"/>
      <sheetName val="Base_Data"/>
      <sheetName val="대비"/>
      <sheetName val="聒CD-STRAND PILE 압입및굴착"/>
      <sheetName val="공사비 내역 (가)"/>
      <sheetName val="MOTOR"/>
      <sheetName val="J直材4"/>
      <sheetName val="IMP(MAIN)"/>
      <sheetName val="IMP (REACTOR)"/>
      <sheetName val="INPUT"/>
      <sheetName val="단면가정"/>
      <sheetName val="공사비산출내역"/>
      <sheetName val="가시설단위수량"/>
      <sheetName val="청산공사"/>
      <sheetName val="BQ-Offsite"/>
      <sheetName val="Cover"/>
      <sheetName val="L형옹벽(key)"/>
      <sheetName val=" 견적서"/>
      <sheetName val="투자효율분석"/>
      <sheetName val="설계명세서"/>
      <sheetName val="96수출"/>
      <sheetName val="가시설(TYPE-A)"/>
      <sheetName val="1-1평균터파기고(1)"/>
      <sheetName val="list price"/>
      <sheetName val="PUMP"/>
      <sheetName val="gyun"/>
      <sheetName val="Customer Databas"/>
      <sheetName val="인건비"/>
      <sheetName val=" "/>
      <sheetName val="산거각호표"/>
      <sheetName val="물량표"/>
      <sheetName val="방배동내역(리라)"/>
      <sheetName val="기계내역"/>
      <sheetName val="FAB별"/>
      <sheetName val="단가표 "/>
      <sheetName val="연습"/>
      <sheetName val="원가"/>
      <sheetName val="DATA_BAC_"/>
      <sheetName val="단위중량"/>
      <sheetName val="내역서 "/>
      <sheetName val="일위대가"/>
      <sheetName val="전신환매도율"/>
      <sheetName val="양식"/>
      <sheetName val="단중표"/>
      <sheetName val="차량구입"/>
      <sheetName val="별표 "/>
      <sheetName val="수량산출"/>
      <sheetName val="SE-611"/>
      <sheetName val="조경"/>
      <sheetName val="Indirect Cost"/>
      <sheetName val="배수관공"/>
      <sheetName val="wblff(before omi pc&amp;stump)"/>
      <sheetName val="Macro1"/>
      <sheetName val="금액집계"/>
      <sheetName val="단가대비표"/>
      <sheetName val="노원열병합  건축공사기성내역서"/>
      <sheetName val="식재품셈"/>
      <sheetName val="RCD-STRAND_PILE_압입및굴착"/>
      <sheetName val="______★개인별현황표(김종우기사)"/>
      <sheetName val="______주소록"/>
      <sheetName val="______★골조분석표(서태용대리)"/>
      <sheetName val="______골조부재별비율"/>
      <sheetName val="____(주)경원건축공사비분석표"/>
      <sheetName val="____(주)경원건축공사비분석표(공)"/>
      <sheetName val="장비당단가_(1)"/>
      <sheetName val="BSD_(2)"/>
      <sheetName val="실행예산"/>
      <sheetName val="unit"/>
      <sheetName val="밸브설치"/>
      <sheetName val="dg"/>
      <sheetName val="1"/>
      <sheetName val="Proposal"/>
      <sheetName val="우각부보강"/>
      <sheetName val="방송노임"/>
      <sheetName val="환률"/>
      <sheetName val="HRSG SMALL07220"/>
      <sheetName val="Harga material "/>
      <sheetName val="IPL_SCHEDULE"/>
      <sheetName val="BQLIST"/>
      <sheetName val="TABLE2-1 ISBL-(SlTE PREP)"/>
      <sheetName val="TABLE2.1 ISBL (Soil Invest)"/>
      <sheetName val="TABLE2-2 OSBL(GENERAL-CIVIL)"/>
      <sheetName val="남양시작동자105노65기1.3화1.2"/>
      <sheetName val="Projekt4"/>
      <sheetName val="자재단가비교표"/>
      <sheetName val="내역"/>
      <sheetName val="Y_WORK"/>
      <sheetName val="DATA"/>
      <sheetName val="영동(D)"/>
      <sheetName val="현장"/>
      <sheetName val="b_balju_cho"/>
      <sheetName val="소비자가"/>
      <sheetName val="중기사용료"/>
      <sheetName val="단가비교표"/>
      <sheetName val="DRAIN DRUM PIT D-301"/>
      <sheetName val="관람석제출"/>
      <sheetName val="말뚝물량"/>
      <sheetName val="분류기준"/>
      <sheetName val="현황산출서"/>
      <sheetName val="sum1 (2)"/>
      <sheetName val="7내역"/>
      <sheetName val="터파기및재료"/>
      <sheetName val="품셈TABLE"/>
      <sheetName val="Sheet13"/>
      <sheetName val="발전기"/>
      <sheetName val="#REF"/>
      <sheetName val="Sheet14"/>
      <sheetName val="공사개요"/>
      <sheetName val="N賃率-職"/>
      <sheetName val="실행"/>
      <sheetName val="날개벽(좌,우=45도,75도)"/>
      <sheetName val="7.5.2 BOQ Summary "/>
      <sheetName val="통신집계표1"/>
      <sheetName val="산출근거"/>
      <sheetName val="wall"/>
      <sheetName val="06-BATCH "/>
      <sheetName val="단가대비"/>
      <sheetName val="부하(성남)"/>
      <sheetName val="RAHMEN"/>
      <sheetName val="GRDBS"/>
      <sheetName val="옹벽"/>
      <sheetName val="토공계산서(부체도로)"/>
      <sheetName val="설계서"/>
      <sheetName val="P_M_별"/>
      <sheetName val="3련_BOX"/>
      <sheetName val="날개벽"/>
      <sheetName val="비교표"/>
      <sheetName val="kimre scrubber"/>
      <sheetName val="BOM-Form A.1.III"/>
      <sheetName val="General Data"/>
      <sheetName val="자재집계표"/>
      <sheetName val="부재력정리"/>
      <sheetName val="단가조사표"/>
      <sheetName val="변화치수"/>
      <sheetName val="1호맨홀가감수량"/>
      <sheetName val="1호맨홀수량산출"/>
      <sheetName val="SORCE1"/>
      <sheetName val="RING WALL"/>
      <sheetName val="cable"/>
      <sheetName val="CALCULATION"/>
      <sheetName val="DESIGN_CRETERIA"/>
      <sheetName val="EACT10"/>
      <sheetName val="단가표"/>
      <sheetName val="토목"/>
      <sheetName val="I.설계조건"/>
      <sheetName val="1.설계기준"/>
      <sheetName val="플랜트 설치"/>
      <sheetName val="DOGI"/>
      <sheetName val="금액"/>
      <sheetName val="1을"/>
      <sheetName val="원가계산서"/>
      <sheetName val="(C)원내역"/>
      <sheetName val="총괄표"/>
      <sheetName val="공통가설"/>
      <sheetName val="AH-1 "/>
      <sheetName val="FRT_O"/>
      <sheetName val="FAB_I"/>
      <sheetName val="3F"/>
      <sheetName val="SG"/>
      <sheetName val="공사입력"/>
      <sheetName val="SRC-B3U2"/>
      <sheetName val="국별인원"/>
      <sheetName val="직노"/>
      <sheetName val="예산서"/>
      <sheetName val="설계명세서(선로)"/>
      <sheetName val="full (2)"/>
      <sheetName val="개산공사비"/>
      <sheetName val="환율"/>
      <sheetName val="공사비PK5월"/>
      <sheetName val="BD集計用"/>
      <sheetName val="06_BATCH "/>
      <sheetName val="DATE"/>
      <sheetName val="개요"/>
      <sheetName val="I一般比"/>
      <sheetName val="MAT"/>
      <sheetName val="2075-Q011"/>
      <sheetName val="총내역서"/>
      <sheetName val="KP1590_E"/>
      <sheetName val="말뚝지지력산정"/>
      <sheetName val="예산"/>
      <sheetName val="공문"/>
      <sheetName val="자료(통합)"/>
      <sheetName val="대상공사(조달청)"/>
      <sheetName val="CAPVC"/>
      <sheetName val="도급양식"/>
      <sheetName val="일반맨홀수량집계"/>
      <sheetName val="FACTOR"/>
      <sheetName val="plan&amp;section of foundation"/>
      <sheetName val="인강기성"/>
      <sheetName val="Studio"/>
      <sheetName val="COPING"/>
      <sheetName val="소방"/>
      <sheetName val="보차도경계석"/>
      <sheetName val="수선비분석"/>
      <sheetName val="BID"/>
      <sheetName val="교각계산"/>
      <sheetName val="대치판정"/>
      <sheetName val="전사계"/>
      <sheetName val="입찰견적보고서"/>
      <sheetName val="가도공"/>
      <sheetName val="화산경계"/>
      <sheetName val="본장"/>
      <sheetName val="간선계산"/>
      <sheetName val="2F_회의실견적(5_14_일대)"/>
      <sheetName val="전체"/>
      <sheetName val="주경기-오배수"/>
      <sheetName val="설계산출기초"/>
      <sheetName val="을부담운반비"/>
      <sheetName val="운반비산출"/>
      <sheetName val="설계산출표지"/>
      <sheetName val="도급예산내역서총괄표"/>
      <sheetName val="조명시설"/>
      <sheetName val="직접인건비"/>
      <sheetName val="BID9697"/>
      <sheetName val="교통시설 표지판"/>
      <sheetName val="업무처리전"/>
      <sheetName val="TT35"/>
      <sheetName val="TTTram"/>
      <sheetName val="SL dau tien"/>
      <sheetName val="표지판현황"/>
      <sheetName val="설계서을"/>
      <sheetName val="6월실적"/>
      <sheetName val="갑지_추정_"/>
      <sheetName val="UR2-Calculation"/>
      <sheetName val="신규단가내역"/>
      <sheetName val="손익분석"/>
      <sheetName val="견적집계표"/>
      <sheetName val="지급자재"/>
      <sheetName val="효성CB 1P기초"/>
      <sheetName val="단가디비"/>
      <sheetName val="물량표S"/>
      <sheetName val="계수시트"/>
      <sheetName val="C &amp; G RHS"/>
      <sheetName val="Site_Expenses"/>
      <sheetName val="Customer_Databas"/>
      <sheetName val="공사비_내역_(가)"/>
      <sheetName val="3BL공동구_수량"/>
      <sheetName val="聒CD-STRAND_PILE_압입및굴착"/>
      <sheetName val="BSD__2_"/>
      <sheetName val="설산1_나"/>
      <sheetName val="IMP_(REACTOR)"/>
      <sheetName val="PumpSpec"/>
      <sheetName val="ISBL"/>
      <sheetName val="OSBL"/>
      <sheetName val="woo(mac)"/>
      <sheetName val="을 2"/>
      <sheetName val="준검 내역서"/>
      <sheetName val="1F"/>
      <sheetName val="가공비"/>
      <sheetName val="CAL"/>
      <sheetName val="Bdown_ISBL"/>
      <sheetName val="ISBL (검증)"/>
      <sheetName val="TABLE2-2 OSBL-(SITE PREP)"/>
      <sheetName val="CONTENTS"/>
      <sheetName val="BM"/>
      <sheetName val="사업계획"/>
      <sheetName val="정렬"/>
      <sheetName val="SALES&amp;COGS"/>
      <sheetName val="산출내역서집계표"/>
      <sheetName val="8월현금흐름표"/>
      <sheetName val="적용기준"/>
      <sheetName val="첨부파일"/>
      <sheetName val="Sheet1 (2)"/>
      <sheetName val="FRP내역서"/>
      <sheetName val="DS"/>
      <sheetName val="단가사정"/>
      <sheetName val="lookup"/>
      <sheetName val="BOQ0822"/>
      <sheetName val="INDIRECT MOBILIZATION PLAN"/>
      <sheetName val="MANPOWER MOBILIZATION"/>
      <sheetName val="LABOR MOBILIZATION PLAN"/>
      <sheetName val="STAFF MOBILIZATION PLAN"/>
      <sheetName val="LIST OF OFFICE EQUIPMENT"/>
      <sheetName val="BREAKDOWN"/>
      <sheetName val="PERSONNEL SETUP"/>
      <sheetName val="KOREAN STAFF SALARY - SITE"/>
      <sheetName val="TEMPORARY FACILITIES"/>
      <sheetName val="WATER SUPPLY"/>
      <sheetName val="TABLE2-1 ISBL(GENEAL-CIVIL)"/>
      <sheetName val="UOP 508 PG 5-12"/>
      <sheetName val="토사(PE)"/>
      <sheetName val="XL4Poppy"/>
      <sheetName val="경비"/>
      <sheetName val="Inputs"/>
      <sheetName val="Timing&amp;Esc"/>
      <sheetName val="I-O(번호별)"/>
      <sheetName val="NSMA-status"/>
      <sheetName val="일위대가표"/>
      <sheetName val="인부신상자료"/>
      <sheetName val="기초공"/>
      <sheetName val="기둥(원형)"/>
      <sheetName val=""/>
      <sheetName val="전체실적"/>
      <sheetName val="Requirement(Work Crew)"/>
      <sheetName val="건축내역서"/>
      <sheetName val="90.03실행 "/>
      <sheetName val="Recording,Phone,Headset,PC"/>
      <sheetName val="RCD-STRAND_PILE_압입및굴착4"/>
      <sheetName val="______★개인별현황표(김종우기사)4"/>
      <sheetName val="______주소록4"/>
      <sheetName val="______★골조분석표(서태용대리)4"/>
      <sheetName val="______골조부재별비율4"/>
      <sheetName val="____(주)경원건축공사비분석표4"/>
      <sheetName val="____(주)경원건축공사비분석표(공)4"/>
      <sheetName val="RCD-STRAND_PILE_압입및굴착1"/>
      <sheetName val="______★개인별현황표(김종우기사)1"/>
      <sheetName val="______주소록1"/>
      <sheetName val="______★골조분석표(서태용대리)1"/>
      <sheetName val="______골조부재별비율1"/>
      <sheetName val="____(주)경원건축공사비분석표1"/>
      <sheetName val="____(주)경원건축공사비분석표(공)1"/>
      <sheetName val="RCD-STRAND_PILE_압입및굴착2"/>
      <sheetName val="______★개인별현황표(김종우기사)2"/>
      <sheetName val="______주소록2"/>
      <sheetName val="______★골조분석표(서태용대리)2"/>
      <sheetName val="______골조부재별비율2"/>
      <sheetName val="____(주)경원건축공사비분석표2"/>
      <sheetName val="____(주)경원건축공사비분석표(공)2"/>
      <sheetName val="RCD-STRAND_PILE_압입및굴착3"/>
      <sheetName val="______★개인별현황표(김종우기사)3"/>
      <sheetName val="______주소록3"/>
      <sheetName val="______★골조분석표(서태용대리)3"/>
      <sheetName val="______골조부재별비율3"/>
      <sheetName val="____(주)경원건축공사비분석표3"/>
      <sheetName val="____(주)경원건축공사비분석표(공)3"/>
      <sheetName val="hvac(제어동)"/>
      <sheetName val="일위대가-1"/>
      <sheetName val="목록"/>
      <sheetName val="중기"/>
      <sheetName val="Change rate"/>
      <sheetName val="b_gunmul"/>
      <sheetName val="direct"/>
      <sheetName val="wage"/>
      <sheetName val="부대대비"/>
      <sheetName val="냉연집계"/>
      <sheetName val="신우"/>
      <sheetName val="CODE"/>
      <sheetName val="2000년1차"/>
      <sheetName val="시멘트"/>
      <sheetName val="01"/>
      <sheetName val="오억미만"/>
      <sheetName val="전압강하계산"/>
      <sheetName val="Mp-team 1"/>
      <sheetName val="설변물량"/>
      <sheetName val="APT내역"/>
      <sheetName val="단면치수"/>
      <sheetName val="1.우편집중내역서"/>
      <sheetName val="검색"/>
      <sheetName val="재무가정"/>
      <sheetName val="물가자료"/>
      <sheetName val="TTL"/>
      <sheetName val="1-1"/>
      <sheetName val="데이타"/>
      <sheetName val="Constant"/>
      <sheetName val="통합"/>
      <sheetName val="노임단가"/>
      <sheetName val="자재"/>
      <sheetName val="적용환율"/>
      <sheetName val="FANDBS"/>
      <sheetName val="GRDATA"/>
      <sheetName val="SHAFTDBSE"/>
      <sheetName val="연결임시"/>
      <sheetName val="인건-측정"/>
      <sheetName val="여과지동"/>
      <sheetName val="기초자료"/>
      <sheetName val="6호기"/>
      <sheetName val="코드"/>
      <sheetName val="시설물기초"/>
      <sheetName val="송라터널총괄"/>
      <sheetName val="보도경계블럭"/>
      <sheetName val="공사비내역서"/>
      <sheetName val="MATRLDATA"/>
      <sheetName val="CP-E2 (품셈표)"/>
      <sheetName val="프랜트면허"/>
      <sheetName val="음료실행"/>
      <sheetName val="4 LINE"/>
      <sheetName val="7 th"/>
      <sheetName val="배명(단가)"/>
      <sheetName val="분석"/>
      <sheetName val="ACCESS FLOOR"/>
      <sheetName val="토목주소"/>
      <sheetName val="갑지1"/>
      <sheetName val="견적을지"/>
      <sheetName val="EJ"/>
      <sheetName val="1.설계조건"/>
      <sheetName val="예방접종계획"/>
      <sheetName val="근태계획서"/>
      <sheetName val="산출금액내역"/>
      <sheetName val="원가계산"/>
      <sheetName val="재료집계"/>
      <sheetName val="자판실행"/>
      <sheetName val="사용자정의"/>
      <sheetName val="제품표준규격"/>
      <sheetName val="부대"/>
      <sheetName val="TEST1"/>
      <sheetName val="월선수금"/>
      <sheetName val="난방열교"/>
      <sheetName val="급탕열교"/>
      <sheetName val="유림콘도"/>
      <sheetName val="일위_파일"/>
      <sheetName val="Earthwork"/>
      <sheetName val="CAB_OD"/>
      <sheetName val="발신정보"/>
      <sheetName val="시중노임DATA"/>
      <sheetName val="2.내역서"/>
      <sheetName val="2002상반기노임기준"/>
      <sheetName val="archi(본사)"/>
      <sheetName val="토공(완충)"/>
      <sheetName val="BLOCK(1)"/>
      <sheetName val="FCU (2)"/>
      <sheetName val="재집"/>
      <sheetName val="직재"/>
      <sheetName val="과천MAIN"/>
      <sheetName val="조도계산서 (도서)"/>
      <sheetName val="단"/>
      <sheetName val="예산M12A"/>
      <sheetName val="식재인부"/>
      <sheetName val="업무"/>
      <sheetName val="케이블및전선관규격표"/>
      <sheetName val="표지"/>
      <sheetName val="실행품의서"/>
      <sheetName val="11.자재단가"/>
      <sheetName val="퇴비산출근거"/>
      <sheetName val="S0"/>
      <sheetName val="8"/>
      <sheetName val="HWSET"/>
      <sheetName val="PROCURE"/>
      <sheetName val="특수선일위대가"/>
      <sheetName val="OCT.FDN"/>
      <sheetName val="현금"/>
      <sheetName val="기성집계"/>
      <sheetName val="가설공사비"/>
      <sheetName val="도로구조공사비"/>
      <sheetName val="도로토공공사비"/>
      <sheetName val="여수토공사비"/>
      <sheetName val="토공"/>
      <sheetName val="견적내용입력"/>
      <sheetName val="견적서세부내용"/>
      <sheetName val="예산내역서"/>
      <sheetName val="설계예산서"/>
      <sheetName val="총계"/>
      <sheetName val="기안"/>
      <sheetName val="일반맨홀수량집계(A-7 LINE)"/>
      <sheetName val="A"/>
      <sheetName val="BOQ건축"/>
      <sheetName val="최초침전지집계표"/>
      <sheetName val="단가산출집계"/>
      <sheetName val="전기"/>
      <sheetName val="예산명세서"/>
      <sheetName val="원하대비"/>
      <sheetName val="원도급"/>
      <sheetName val="자료입력"/>
      <sheetName val="하도급"/>
      <sheetName val="Front"/>
      <sheetName val="현장관리비"/>
      <sheetName val="강관 및 부속"/>
      <sheetName val="NAI"/>
      <sheetName val="단가산출서"/>
      <sheetName val="단가산출서 (2)"/>
      <sheetName val="교통표지"/>
      <sheetName val="수량산출기초(케블등)"/>
      <sheetName val="일반수량집계"/>
      <sheetName val="수량집계"/>
      <sheetName val="견적의뢰"/>
      <sheetName val="Grid &amp; A.M"/>
      <sheetName val="공사비예산서(토목분)"/>
      <sheetName val="기자재비"/>
      <sheetName val="건축(충일분)"/>
      <sheetName val="계약서"/>
      <sheetName val="견"/>
      <sheetName val="danga"/>
      <sheetName val="하중계산"/>
      <sheetName val="효율계획(당월)"/>
      <sheetName val="001"/>
      <sheetName val="공주-교대(A1)"/>
      <sheetName val="자재단가"/>
      <sheetName val="WAGE RATE BACK-UP DATA"/>
      <sheetName val="COVERSHEET PAGE"/>
      <sheetName val="eq_data"/>
      <sheetName val="PipWT"/>
      <sheetName val="품셈표"/>
      <sheetName val="TABLE2-1 ISBL(HDEC단가)"/>
      <sheetName val="TABLE2-2 OSBL(HDEC단가)"/>
      <sheetName val="유화"/>
      <sheetName val="DESIGN CRITERIA"/>
      <sheetName val="h-013211-2"/>
      <sheetName val="CAT_5"/>
      <sheetName val="Sheet3"/>
      <sheetName val="type-F"/>
      <sheetName val="비대칭계수"/>
      <sheetName val="전동기 SPEC"/>
      <sheetName val="4안전율"/>
      <sheetName val="2.대외공문"/>
      <sheetName val="경비산출"/>
      <sheetName val="일반설비내역서"/>
      <sheetName val="세부내역서(전기)"/>
      <sheetName val="IMPEADENCE MAP 취수장"/>
      <sheetName val="인건비 "/>
      <sheetName val="도급내역서"/>
      <sheetName val="목동세대 산출근거"/>
      <sheetName val="덕전리"/>
      <sheetName val="March"/>
      <sheetName val="동해title"/>
      <sheetName val="시행예산"/>
      <sheetName val="기계"/>
      <sheetName val="단면 (2)"/>
      <sheetName val="ETC"/>
      <sheetName val="Assumptions"/>
      <sheetName val="CJE"/>
      <sheetName val="종합"/>
      <sheetName val="경산"/>
      <sheetName val="재1"/>
      <sheetName val="견적서"/>
      <sheetName val="순환펌프"/>
      <sheetName val="저수조"/>
      <sheetName val="급,배기팬"/>
      <sheetName val="급탕순환펌프"/>
      <sheetName val="수입"/>
      <sheetName val="채권(하반기)"/>
      <sheetName val="SUMMARY(S)"/>
      <sheetName val="CAUDIT"/>
      <sheetName val="Data Vol"/>
      <sheetName val="설직재-1"/>
      <sheetName val="토공(우물통,기타) "/>
      <sheetName val="cost"/>
      <sheetName val="2-3.V.D일위"/>
      <sheetName val="실행철강하도"/>
      <sheetName val="Baby일위대가"/>
      <sheetName val="견적대비표"/>
      <sheetName val="수량산출서 갑지"/>
      <sheetName val="견적대비 견적서"/>
      <sheetName val="1995년 섹터별 매출"/>
      <sheetName val="간접"/>
      <sheetName val="주방"/>
      <sheetName val="단가조사"/>
      <sheetName val="1.물가시세표"/>
      <sheetName val="12.부대공"/>
      <sheetName val="5.노임단가"/>
      <sheetName val="4.중기단가산출"/>
      <sheetName val="6.단가목록"/>
      <sheetName val="8.배수공"/>
      <sheetName val="10"/>
      <sheetName val="12"/>
      <sheetName val="9"/>
      <sheetName val="11"/>
      <sheetName val="갑지"/>
      <sheetName val="6동"/>
      <sheetName val="설 계"/>
      <sheetName val="인사자료총집계"/>
      <sheetName val="금융비용"/>
      <sheetName val="건축집계표"/>
      <sheetName val="NPV"/>
      <sheetName val="inter"/>
      <sheetName val="1. Design Change"/>
      <sheetName val="깨기"/>
      <sheetName val="협조전"/>
      <sheetName val="품목"/>
      <sheetName val="현장코드"/>
      <sheetName val="해외코드"/>
      <sheetName val="공사비집계"/>
      <sheetName val="잡비"/>
      <sheetName val="잡비계산서(총체2)"/>
      <sheetName val="D040416"/>
      <sheetName val="금액내역서"/>
      <sheetName val="기준자료"/>
      <sheetName val="내부부하"/>
      <sheetName val="CRUDE RE-bar"/>
      <sheetName val="전선 및 전선관"/>
      <sheetName val="주공 갑지"/>
      <sheetName val="EXPENSE"/>
      <sheetName val="원본"/>
      <sheetName val="한일양산"/>
      <sheetName val="JUCK"/>
      <sheetName val="DS-최종"/>
      <sheetName val="(2)"/>
      <sheetName val="경비_원본"/>
      <sheetName val="in"/>
      <sheetName val="수문보고"/>
      <sheetName val="SS"/>
      <sheetName val="시험연구비상각"/>
      <sheetName val="현황"/>
      <sheetName val="Basic"/>
      <sheetName val="본지점중"/>
      <sheetName val="물량"/>
      <sheetName val="작업내역"/>
      <sheetName val="1단계"/>
      <sheetName val="RFP002"/>
      <sheetName val="건내용"/>
      <sheetName val="Sheet2"/>
      <sheetName val="산근"/>
      <sheetName val="건축2"/>
      <sheetName val="시화점실행"/>
      <sheetName val="AP1"/>
      <sheetName val="참조"/>
      <sheetName val="Lookup tables"/>
      <sheetName val="철거수량(전송)"/>
      <sheetName val="CT "/>
      <sheetName val="방식총괄"/>
      <sheetName val="가설공사내역"/>
      <sheetName val="401"/>
      <sheetName val="half slab-1"/>
      <sheetName val="Sheet6"/>
      <sheetName val="현장관리비내역서"/>
      <sheetName val="간접총괄"/>
      <sheetName val="Cash2"/>
      <sheetName val="Z"/>
      <sheetName val="LIST OF OFFICE EQUI"/>
      <sheetName val="산출근거목록"/>
      <sheetName val="일대목록"/>
      <sheetName val="Sheet1(X)"/>
      <sheetName val="______골ମ⿥_x0005__x0000__x0000__x0000_"/>
      <sheetName val="동원인원산출"/>
      <sheetName val="단가비교"/>
      <sheetName val="FAND唨6"/>
      <sheetName val="FAND_x0010__x0000_"/>
      <sheetName val="NOMUBI"/>
      <sheetName val="sw1"/>
      <sheetName val="회사99"/>
      <sheetName val="system &amp; LOOK_UP_FUNC"/>
      <sheetName val="Sheet3 (2)"/>
      <sheetName val="DR(SUM)"/>
      <sheetName val="TL(SUM)"/>
      <sheetName val="2.설계제원"/>
      <sheetName val="TABLE2-2 OSBL(total)"/>
      <sheetName val="fitting"/>
      <sheetName val="MAIN"/>
      <sheetName val="PRO_A"/>
      <sheetName val="PRO"/>
      <sheetName val="Annex 3_Price Table_Piping Shop"/>
      <sheetName val="PRICE-COMP"/>
      <sheetName val="장비당단가_(1)1"/>
      <sheetName val="BSD_(2)1"/>
      <sheetName val="TABLE2-1_ISBL-(SlTE_PREP)"/>
      <sheetName val="TABLE2_1_ISBL_(Soil_Invest)"/>
      <sheetName val="TABLE2-2_OSBL(GENERAL-CIVIL)"/>
      <sheetName val="7_5_2_BOQ_Summary_"/>
      <sheetName val="GREEN"/>
      <sheetName val="Hawiyah"/>
      <sheetName val="Hawiyah_하청"/>
      <sheetName val="HDEC_1027"/>
      <sheetName val="Juaymah"/>
      <sheetName val="SIPC"/>
      <sheetName val="장비당단가_(1)2"/>
      <sheetName val="BSD_(2)2"/>
      <sheetName val="P_M_별1"/>
      <sheetName val="설산1_나1"/>
      <sheetName val="TABLE2-1_ISBL-(SlTE_PREP)1"/>
      <sheetName val="TABLE2_1_ISBL_(Soil_Invest)1"/>
      <sheetName val="TABLE2-2_OSBL(GENERAL-CIVIL)1"/>
      <sheetName val="공사비_내역_(가)1"/>
      <sheetName val="3련_BOX1"/>
      <sheetName val="Site_Expenses1"/>
      <sheetName val="7_5_2_BOQ_Summary_1"/>
      <sheetName val="2F_회의실견적(5_14_일대)1"/>
      <sheetName val="BSD__2_1"/>
      <sheetName val="3BL공동구_수량1"/>
      <sheetName val="PRICE COMP"/>
      <sheetName val="영업소실적"/>
      <sheetName val="3희질산"/>
      <sheetName val="Administrative Prices"/>
      <sheetName val="HDECGTY"/>
      <sheetName val="기계설비"/>
      <sheetName val="단위별 일위대가표"/>
      <sheetName val="몰탈재료산출"/>
      <sheetName val="SILICATE"/>
      <sheetName val="전 기"/>
      <sheetName val="2000.05"/>
      <sheetName val="입력DATA"/>
      <sheetName val="바닥판"/>
      <sheetName val="골재산출"/>
      <sheetName val="가정단면"/>
      <sheetName val="예산M2"/>
      <sheetName val="지표"/>
      <sheetName val="소요자재"/>
      <sheetName val="정산내역서"/>
      <sheetName val="건축외주"/>
      <sheetName val="자  재"/>
      <sheetName val="진주방향"/>
      <sheetName val="공사비명세서"/>
      <sheetName val="청제공기계일위대가"/>
      <sheetName val="사급자재"/>
      <sheetName val="산재 안전"/>
      <sheetName val="노무비 경비"/>
      <sheetName val="H-PILE수량집계"/>
      <sheetName val="RCD-STRAND_PILE_압입및굴착5"/>
      <sheetName val="______★개인별현황표(김종우기사)5"/>
      <sheetName val="______주소록5"/>
      <sheetName val="______★골조분석표(서태용대리)5"/>
      <sheetName val="______골조부재별비율5"/>
      <sheetName val="____(주)경원건축공사비분석표5"/>
      <sheetName val="____(주)경원건축공사비분석표(공)5"/>
      <sheetName val="聒CD-STRAND_PILE_압입및굴착1"/>
      <sheetName val="list_price"/>
      <sheetName val="내역서_"/>
      <sheetName val="Customer_Databas1"/>
      <sheetName val="wblff(before_omi_pc&amp;stump)"/>
      <sheetName val="_"/>
      <sheetName val="IMP_(REACTOR)1"/>
      <sheetName val="_견적서"/>
      <sheetName val="HRSG_SMALL07220"/>
      <sheetName val="Indirect_Cost"/>
      <sheetName val="노원열병합__건축공사기성내역서"/>
      <sheetName val="별표_"/>
      <sheetName val="I_설계조건"/>
      <sheetName val="1_설계기준"/>
      <sheetName val="플랜트_설치"/>
      <sheetName val="단가표_"/>
      <sheetName val="06-BATCH_"/>
      <sheetName val="남양시작동자105노65기1_3화1_2"/>
      <sheetName val="Harga_material_"/>
      <sheetName val="kimre_scrubber"/>
      <sheetName val="sum1_(2)"/>
      <sheetName val="AH-1_"/>
      <sheetName val="BOM-Form_A_1_III"/>
      <sheetName val="General_Data"/>
      <sheetName val="RING_WALL"/>
      <sheetName val="full_(2)"/>
      <sheetName val="06_BATCH_"/>
      <sheetName val="DRAIN_DRUM_PIT_D-301"/>
      <sheetName val="plan&amp;section_of_foundation"/>
      <sheetName val="TABLE2-1_ISBL(GENEAL-CIVIL)"/>
      <sheetName val="TABLE2-2_OSBL-(SITE_PREP)"/>
      <sheetName val="ISBL_(검증)"/>
      <sheetName val="교통시설_표지판"/>
      <sheetName val="SL_dau_tien"/>
      <sheetName val="Sheet1_(2)"/>
      <sheetName val="효성CB_1P기초"/>
      <sheetName val="C_&amp;_G_RHS"/>
      <sheetName val="INDIRECT_MOBILIZATION_PLAN"/>
      <sheetName val="MANPOWER_MOBILIZATION"/>
      <sheetName val="LABOR_MOBILIZATION_PLAN"/>
      <sheetName val="STAFF_MOBILIZATION_PLAN"/>
      <sheetName val="LIST_OF_OFFICE_EQUIPMENT"/>
      <sheetName val="PERSONNEL_SETUP"/>
      <sheetName val="KOREAN_STAFF_SALARY_-_SITE"/>
      <sheetName val="TEMPORARY_FACILITIES"/>
      <sheetName val="WATER_SUPPLY"/>
      <sheetName val="준검_내역서"/>
      <sheetName val="UOP_508_PG_5-12"/>
      <sheetName val="Requirement(Work_Crew)"/>
      <sheetName val="Mp-team_1"/>
      <sheetName val="수량산출서_갑지"/>
      <sheetName val="1_설계조건"/>
      <sheetName val="90_03실행_"/>
      <sheetName val="2_내역서"/>
      <sheetName val="설_계"/>
      <sheetName val="강관_및_부속"/>
      <sheetName val="1_우편집중내역서"/>
      <sheetName val="4_LINE"/>
      <sheetName val="7_th"/>
      <sheetName val="CP-E2_(품셈표)"/>
      <sheetName val="ACCESS_FLOOR"/>
      <sheetName val="Change_rate"/>
      <sheetName val="11_자재단가"/>
      <sheetName val="을_2"/>
      <sheetName val="FCU_(2)"/>
      <sheetName val="조도계산서_(도서)"/>
      <sheetName val="단가산출서_(2)"/>
      <sheetName val="목동세대_산출근거"/>
      <sheetName val="제경집계"/>
      <sheetName val="cctv"/>
      <sheetName val="조명투자및환수계획"/>
      <sheetName val="제조중간결과"/>
      <sheetName val="외자배분"/>
      <sheetName val="외자내역"/>
      <sheetName val="일위"/>
      <sheetName val="변경총괄지(1)"/>
      <sheetName val="LAND_HOYU"/>
      <sheetName val="LAND_YUKO"/>
      <sheetName val="가동비율"/>
      <sheetName val="기타 정보통신공사"/>
      <sheetName val="품의서"/>
      <sheetName val="1.관로"/>
      <sheetName val="SUM (INQNO."/>
      <sheetName val="납부서"/>
      <sheetName val="전등"/>
      <sheetName val="주빔의 설계"/>
      <sheetName val="보할최종(준공)only"/>
      <sheetName val="NSMA-sက_x0000_諱ԃ"/>
      <sheetName val="NSMA-s〯â_x0000__x0000__x0000_"/>
      <sheetName val="일반부표"/>
      <sheetName val="FAND厰&amp;"/>
      <sheetName val="FAND咀,"/>
      <sheetName val="노임"/>
      <sheetName val="최초침-_x0000_ü_x0000_"/>
      <sheetName val="기초1"/>
      <sheetName val="관로공표지"/>
      <sheetName val="지수"/>
      <sheetName val="경제성분석"/>
      <sheetName val="형상"/>
      <sheetName val="퍼스트"/>
      <sheetName val="b_balju (2)"/>
      <sheetName val="관급자재"/>
      <sheetName val="DIAPHRAGM"/>
      <sheetName val="흄관기초"/>
      <sheetName val="NSMA-s㠨⑎蠀ᔁ"/>
      <sheetName val="NSMA-s㠨⪘ကᔁ"/>
      <sheetName val="C.배수관공"/>
      <sheetName val="GCS 5F-19"/>
      <sheetName val="PAC"/>
      <sheetName val="PROJECT BRIEF(EX.NEW)"/>
      <sheetName val="cross beam"/>
      <sheetName val="견적금액(2003.12.22)"/>
      <sheetName val="설계내역서"/>
      <sheetName val="1.취수장"/>
      <sheetName val="RCD-ST_x0015__x0000__x000a__x0000__x0014__x0000__x000e__x0000__x0012__x0000__x0015__x0000__x0004__x0000__x0004__x0000_"/>
      <sheetName val="_x0000__x0004__x0000__x0004_"/>
      <sheetName val="2002상반기㥾ᆄ㰁딐"/>
      <sheetName val="OCM"/>
      <sheetName val="REINF."/>
      <sheetName val="LOADS"/>
      <sheetName val="SKETCH"/>
      <sheetName val="CHECK1"/>
      <sheetName val="F5"/>
      <sheetName val="계산내역(설비)"/>
      <sheetName val="월별지출내역"/>
      <sheetName val="공사비지출기안"/>
      <sheetName val="약품공급2"/>
      <sheetName val="DESIGN(77C-102A)-2"/>
      <sheetName val="수량산출(액티비티)"/>
      <sheetName val="제품"/>
      <sheetName val="C-노임단가"/>
      <sheetName val="별표총괄"/>
      <sheetName val="______골조부_x0012__x0015__x0008__x0006__x0004_"/>
      <sheetName val="Ѐ_x0000__x0000__x0000_"/>
      <sheetName val="Tender Summary"/>
      <sheetName val="표지 (2)"/>
      <sheetName val="조명율표"/>
      <sheetName val="97"/>
      <sheetName val="PAINT"/>
      <sheetName val="SUMMARY"/>
      <sheetName val="본부장"/>
      <sheetName val="건축"/>
      <sheetName val="단계별내역 (2)"/>
      <sheetName val="노무비"/>
      <sheetName val="Area"/>
      <sheetName val="도급자재"/>
      <sheetName val="97생산제품"/>
      <sheetName val="총중목"/>
      <sheetName val="내2"/>
      <sheetName val="기본DATA"/>
      <sheetName val="8.PILE  (돌출)"/>
      <sheetName val="방음벽기초-수량"/>
      <sheetName val="조작대(1연)"/>
      <sheetName val="부대공집계표"/>
      <sheetName val="화산肼᭭"/>
      <sheetName val="견적내역서"/>
      <sheetName val="한전고리-을"/>
      <sheetName val="Change r嗠O嘬"/>
      <sheetName val="RCD-STRAND_PILE_압입및굴浐ௗ"/>
      <sheetName val="기초0_x0000_"/>
      <sheetName val="국공유지및사유지"/>
      <sheetName val="토공A"/>
      <sheetName val="토공 갑지"/>
      <sheetName val="장비명"/>
      <sheetName val="입찰보고"/>
      <sheetName val="발안전력구"/>
      <sheetName val="적용률"/>
    </sheetNames>
    <sheetDataSet>
      <sheetData sheetId="0">
        <row r="5">
          <cell r="D5" t="str">
            <v>(발표일:99.1.1)</v>
          </cell>
        </row>
      </sheetData>
      <sheetData sheetId="1">
        <row r="5">
          <cell r="D5" t="str">
            <v>(발표일:99.1.1)</v>
          </cell>
        </row>
      </sheetData>
      <sheetData sheetId="2">
        <row r="5">
          <cell r="D5" t="str">
            <v>(발표일:99.1.1)</v>
          </cell>
        </row>
      </sheetData>
      <sheetData sheetId="3">
        <row r="5">
          <cell r="D5" t="str">
            <v>(발표일:99.1.1)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/>
      <sheetData sheetId="906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/>
      <sheetData sheetId="1004" refreshError="1"/>
      <sheetData sheetId="1005" refreshError="1"/>
      <sheetData sheetId="1006" refreshError="1"/>
      <sheetData sheetId="1007"/>
      <sheetData sheetId="1008"/>
      <sheetData sheetId="1009" refreshError="1"/>
      <sheetData sheetId="1010"/>
      <sheetData sheetId="1011"/>
      <sheetData sheetId="1012" refreshError="1"/>
      <sheetData sheetId="10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설계조건"/>
      <sheetName val="단면가정"/>
      <sheetName val="전산입력자료"/>
      <sheetName val="하중조합"/>
      <sheetName val="단면력집계"/>
      <sheetName val="FOOTING1"/>
      <sheetName val="FOOTING2"/>
      <sheetName val="FOOTING3"/>
      <sheetName val="말뚝기초설계"/>
      <sheetName val="FOOTING 배근도"/>
      <sheetName val="날개벽"/>
      <sheetName val="처짐"/>
      <sheetName val="대로근거"/>
      <sheetName val="중로근거"/>
      <sheetName val="Sheet1"/>
      <sheetName val="#REF"/>
      <sheetName val="조명시설"/>
      <sheetName val="SLAB&quot;1&quot;"/>
      <sheetName val="INPUT(덕도방향-시점)"/>
      <sheetName val="전기일위대가"/>
      <sheetName val="말뚝지지력산정"/>
      <sheetName val="소비자가"/>
      <sheetName val="BOX규격및 설계조건입력"/>
      <sheetName val="Macro(전선)"/>
      <sheetName val="DATE"/>
      <sheetName val="일위대가"/>
      <sheetName val="토공 total"/>
      <sheetName val="조작대(1연)"/>
      <sheetName val="원형1호맨홀토공수량"/>
      <sheetName val="집수정(600-700)"/>
      <sheetName val="터파기및재료"/>
      <sheetName val="철근단면적"/>
      <sheetName val="COPING"/>
      <sheetName val="수량3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정부노임단가"/>
      <sheetName val="단가조사서"/>
      <sheetName val="공사원가"/>
      <sheetName val="내역서집계표"/>
      <sheetName val="내역서"/>
      <sheetName val="호표일위대가집계표"/>
      <sheetName val="호표일위대가"/>
      <sheetName val="중기산출근거"/>
      <sheetName val="중기집계표"/>
      <sheetName val="중기계산"/>
      <sheetName val="2.자재집계표"/>
      <sheetName val="토공-토사"/>
      <sheetName val="맹암거터파기"/>
      <sheetName val="되메우기및다짐1"/>
      <sheetName val="토사운반및사토장정리"/>
      <sheetName val="경암운반및사토장정리"/>
      <sheetName val="화강석 보조기층"/>
      <sheetName val="혼합기층 포설 및다짐 (2)"/>
      <sheetName val="보조기층 포설 및다짐"/>
      <sheetName val="아스콘기층"/>
      <sheetName val="아스콘표층"/>
      <sheetName val="프라임코팅"/>
      <sheetName val="텍코팅코팅"/>
      <sheetName val="보조기층운반"/>
      <sheetName val="철근운반"/>
      <sheetName val="흄관운반300"/>
      <sheetName val="도로경계석운반"/>
      <sheetName val="보차도경계석운반 (2)"/>
      <sheetName val="1.총괄토공"/>
      <sheetName val="2.하수터파기토공"/>
      <sheetName val="3.하수수량집계표"/>
      <sheetName val="배수관집계표-연결관"/>
      <sheetName val="연결관-300"/>
      <sheetName val="배수관집계표-오수관"/>
      <sheetName val="오수관-300"/>
      <sheetName val="맨홀집계및깊이계산서-오수"/>
      <sheetName val="오수맨홀900"/>
      <sheetName val="집수정600-600-3"/>
      <sheetName val="집수정300-400-1"/>
      <sheetName val="U형측구300×400"/>
      <sheetName val="4.맹암거집계표"/>
      <sheetName val="맹암거 토공"/>
      <sheetName val="맹암거100"/>
      <sheetName val="맹암거200"/>
      <sheetName val="맹암거300"/>
      <sheetName val="5.포장공사수량집계표"/>
      <sheetName val="화강석"/>
      <sheetName val="보차도경계석"/>
      <sheetName val="도로경계석 (2)"/>
      <sheetName val="L형측구"/>
      <sheetName val="아스팔트포장"/>
      <sheetName val="XXXXXX"/>
      <sheetName val="장비집계"/>
      <sheetName val="위생기구집계"/>
      <sheetName val="급수급탕집계"/>
      <sheetName val="급수급탕 (동관)"/>
      <sheetName val="오배수 (집계)"/>
      <sheetName val="NO-HUB"/>
      <sheetName val="오배수"/>
      <sheetName val="닥트집계"/>
      <sheetName val="덕트"/>
      <sheetName val="A-4"/>
      <sheetName val="단위중량"/>
      <sheetName val="Cover"/>
      <sheetName val="ITEM"/>
      <sheetName val="환률"/>
      <sheetName val="Sheet5"/>
      <sheetName val="하수급견적대비"/>
      <sheetName val="DATA"/>
      <sheetName val="데이타"/>
      <sheetName val="수목표준대가"/>
      <sheetName val="Sheet4"/>
      <sheetName val="한일양산"/>
      <sheetName val="일반부표"/>
      <sheetName val="공비대비"/>
      <sheetName val="BQ"/>
      <sheetName val="BID"/>
      <sheetName val="Dae_Jiju"/>
      <sheetName val="Sikje_ingun"/>
      <sheetName val="TREE_D"/>
      <sheetName val="견적서"/>
      <sheetName val="시행예산"/>
      <sheetName val="장비당단가 (1)"/>
      <sheetName val="WORK"/>
      <sheetName val="실행철강하도"/>
      <sheetName val=" 견적서"/>
      <sheetName val="Y-WORK"/>
      <sheetName val="을"/>
      <sheetName val="c_balju"/>
      <sheetName val="건축내역"/>
      <sheetName val="1.맹암거관련"/>
      <sheetName val="입찰안"/>
      <sheetName val="L형옹벽(key)"/>
      <sheetName val="3BL공동구 수량"/>
      <sheetName val="BSD (2)"/>
      <sheetName val="내역"/>
      <sheetName val="동원인원"/>
      <sheetName val="차액보증"/>
      <sheetName val="GAEYO"/>
      <sheetName val="Site Expenses"/>
      <sheetName val="토목내역"/>
      <sheetName val="가시설수량"/>
      <sheetName val="단위수량"/>
      <sheetName val="ilch"/>
      <sheetName val="설계"/>
      <sheetName val="Sheet1"/>
      <sheetName val="식재인부"/>
      <sheetName val="공사비 내역 (가)"/>
      <sheetName val="gyun"/>
      <sheetName val="일위대가"/>
      <sheetName val="적용률"/>
      <sheetName val="20관리비율"/>
      <sheetName val="일위대가목록"/>
      <sheetName val="부대내역"/>
      <sheetName val="일위"/>
      <sheetName val="영동(D)"/>
      <sheetName val="공통부대비"/>
      <sheetName val="산업개발안내서"/>
      <sheetName val="MOTOR"/>
      <sheetName val="도급"/>
      <sheetName val="공문"/>
      <sheetName val="FAB별"/>
      <sheetName val="투찰"/>
      <sheetName val="Proposal"/>
      <sheetName val="원가계산"/>
      <sheetName val="01"/>
      <sheetName val="IPL_SCHEDULE"/>
      <sheetName val="기계내역"/>
      <sheetName val="물량집계(전기)"/>
      <sheetName val="물량집계(계장)"/>
      <sheetName val="2_자재집계표"/>
      <sheetName val="화강석_보조기층"/>
      <sheetName val="혼합기층_포설_및다짐_(2)"/>
      <sheetName val="보조기층_포설_및다짐"/>
      <sheetName val="보차도경계석운반_(2)"/>
      <sheetName val="1_총괄토공"/>
      <sheetName val="2_하수터파기토공"/>
      <sheetName val="3_하수수량집계표"/>
      <sheetName val="4_맹암거집계표"/>
      <sheetName val="맹암거_토공"/>
      <sheetName val="5_포장공사수량집계표"/>
      <sheetName val="도로경계석_(2)"/>
      <sheetName val="급수급탕_(동관)"/>
      <sheetName val="오배수_(집계)"/>
      <sheetName val="장비당단가_(1)"/>
      <sheetName val="변압기 및 발전기 용량"/>
      <sheetName val="감가상각"/>
      <sheetName val="직노"/>
      <sheetName val="DATA(BAC)"/>
      <sheetName val="9811"/>
      <sheetName val="Sheet15"/>
      <sheetName val="ABUT수량-A1"/>
      <sheetName val="말뚝지지력산정"/>
      <sheetName val="기별(종합)"/>
      <sheetName val="산출근거"/>
      <sheetName val="토공사"/>
      <sheetName val="Testing"/>
      <sheetName val="CONCRETE"/>
      <sheetName val="보합"/>
      <sheetName val="TABLE"/>
      <sheetName val="갑지"/>
      <sheetName val="집계표"/>
      <sheetName val="품셈TABLE"/>
      <sheetName val="자재단가비교표"/>
      <sheetName val="8월현금흐름표"/>
      <sheetName val="노임단가"/>
      <sheetName val="OCT.FDN"/>
      <sheetName val="오산갈곳"/>
      <sheetName val="일위대가목차"/>
      <sheetName val="J直材4"/>
      <sheetName val="단가결정"/>
      <sheetName val="물량산출근거"/>
      <sheetName val="D-3503"/>
      <sheetName val="GTG TR PIT"/>
      <sheetName val="결선list"/>
      <sheetName val="빙장비사양"/>
      <sheetName val="실행(ALT1)"/>
      <sheetName val="kimre scrubber"/>
      <sheetName val="GRDBS"/>
      <sheetName val="단가표"/>
      <sheetName val="Customer Databas"/>
      <sheetName val="FANDBS"/>
      <sheetName val="GRDATA"/>
      <sheetName val="SHAFTDBSE"/>
      <sheetName val="소비자가"/>
      <sheetName val="MATRLDATA"/>
      <sheetName val="공사개요"/>
      <sheetName val="명세서"/>
      <sheetName val="맨홀수량집계"/>
      <sheetName val="원가"/>
      <sheetName val="밸브설치"/>
      <sheetName val="2F 회의실견적(5_14 일대)"/>
      <sheetName val="INST_DCI"/>
      <sheetName val="I.설계조건"/>
      <sheetName val="공통가설"/>
      <sheetName val="내역서(총)"/>
      <sheetName val="KP1590_E"/>
      <sheetName val="96수출"/>
      <sheetName val="1.설계기준"/>
      <sheetName val="현장"/>
      <sheetName val="수량산출"/>
      <sheetName val="말뚝물량"/>
      <sheetName val="DATE"/>
      <sheetName val="일반맨홀수량집계"/>
      <sheetName val="당초"/>
      <sheetName val="PRO_DCI"/>
      <sheetName val="HVAC_DCI"/>
      <sheetName val="PIPE_DCI"/>
      <sheetName val="단가"/>
      <sheetName val="시설물일위"/>
      <sheetName val="XL4Poppy"/>
      <sheetName val="PhaDoMong"/>
      <sheetName val="과천MAIN"/>
      <sheetName val="소업1교"/>
      <sheetName val="BLOCK(1)"/>
      <sheetName val="단가대비표"/>
      <sheetName val="2.단면가정"/>
      <sheetName val="4.말뚝설계"/>
      <sheetName val="1.설계조건"/>
      <sheetName val="토목"/>
      <sheetName val="PUMP"/>
      <sheetName val="공사비_내역_(가)"/>
      <sheetName val="_견적서"/>
      <sheetName val="2F_회의실견적(5_14_일대)"/>
      <sheetName val="BSD_(2)"/>
      <sheetName val="1_맹암거관련"/>
      <sheetName val="3BL공동구_수량"/>
      <sheetName val="Site_Expenses"/>
      <sheetName val="관접합및부설"/>
      <sheetName val="부하LOAD"/>
      <sheetName val="ISBL"/>
      <sheetName val="OSBL"/>
      <sheetName val="건내용"/>
      <sheetName val="Sheet2"/>
      <sheetName val="INSTR"/>
      <sheetName val="영업소실적"/>
      <sheetName val="단면치수"/>
      <sheetName val="가시설(TYPE-A)"/>
      <sheetName val="1-1평균터파기고(1)"/>
      <sheetName val="b_balju_cho"/>
      <sheetName val="입찰견적보고서"/>
      <sheetName val="INPUT"/>
      <sheetName val="woo(mac)"/>
      <sheetName val="식재품셈"/>
      <sheetName val="견"/>
      <sheetName val="7내역"/>
      <sheetName val="내역서(기계)"/>
      <sheetName val="Studio"/>
      <sheetName val="수목데이타 "/>
      <sheetName val="몰탈재료산출"/>
      <sheetName val="2공구산출내역"/>
      <sheetName val="날개벽(좌,우=45도,75도)"/>
      <sheetName val="CAL"/>
      <sheetName val="SE-611"/>
      <sheetName val="1을"/>
      <sheetName val="견적집계표"/>
      <sheetName val="원형맨홀수량"/>
      <sheetName val="입력1"/>
      <sheetName val="FLA"/>
      <sheetName val="국별인원"/>
      <sheetName val="TEL"/>
      <sheetName val="교각1"/>
      <sheetName val="연수동"/>
      <sheetName val="물량표"/>
      <sheetName val="경비2내역"/>
      <sheetName val="수목데이타"/>
      <sheetName val="1호맨홀가감수량"/>
      <sheetName val="SORCE1"/>
      <sheetName val="1호맨홀수량산출"/>
      <sheetName val="형틀공사"/>
      <sheetName val="전기일위대가"/>
      <sheetName val="남양시작동자105노65기1.3화1.2"/>
      <sheetName val="부표총괄"/>
      <sheetName val="ATS단가"/>
      <sheetName val="DATA1"/>
      <sheetName val="wall"/>
      <sheetName val="터파기및재료"/>
      <sheetName val="Inputs"/>
      <sheetName val="Timing&amp;Esc"/>
      <sheetName val="TABLE2-1 ISBL(GENEAL-CIVIL)"/>
      <sheetName val="TABLE2-1 ISBL-(SlTE PREP)"/>
      <sheetName val="TABLE2.1 ISBL (Soil Invest)"/>
      <sheetName val="TABLE2-2 OSBL(GENERAL-CIVIL)"/>
      <sheetName val="TABLE2-2 OSBL-(SITE PREP)"/>
      <sheetName val="General Data"/>
      <sheetName val="PRO_A"/>
      <sheetName val="DWG"/>
      <sheetName val="ELEC_MCI"/>
      <sheetName val="MAIN"/>
      <sheetName val="INST_MCI"/>
      <sheetName val="MECH_MCI"/>
      <sheetName val="PRO"/>
      <sheetName val="입사시직위"/>
      <sheetName val="7.5.2 BOQ Summary "/>
      <sheetName val="수량산출서"/>
      <sheetName val="TYPE-B 평균H"/>
      <sheetName val="Total"/>
      <sheetName val="차량구입"/>
      <sheetName val="산출내역서집계표"/>
      <sheetName val="6월실적"/>
      <sheetName val="손익분석"/>
      <sheetName val="1-1"/>
      <sheetName val="가공비"/>
      <sheetName val="BJJIN"/>
      <sheetName val="표지판현황"/>
      <sheetName val="단면가정"/>
      <sheetName val="I一般比"/>
      <sheetName val="N賃率-職"/>
      <sheetName val=" 해군동해관사 미장공사A그룹 공내역서.xlsx"/>
      <sheetName val="총괄표"/>
      <sheetName val="지주목시비량산출서"/>
      <sheetName val="danga"/>
      <sheetName val="직공비"/>
      <sheetName val="단가조사"/>
      <sheetName val="식재총괄"/>
      <sheetName val="횡배수관토공수량"/>
      <sheetName val="내역표지"/>
      <sheetName val="COPING"/>
      <sheetName val="금액집계"/>
      <sheetName val="hvac(제어동)"/>
      <sheetName val="#REF"/>
      <sheetName val="Baby일위대가"/>
      <sheetName val="내역1"/>
      <sheetName val="부대대비"/>
      <sheetName val="냉연집계"/>
      <sheetName val="신우"/>
      <sheetName val="CODE"/>
      <sheetName val="2000년1차"/>
      <sheetName val="시멘트"/>
      <sheetName val="별표 "/>
      <sheetName val="Construction"/>
      <sheetName val="Item정리"/>
      <sheetName val="SL dau tien"/>
      <sheetName val="적격점수&lt;300억미만&gt;"/>
      <sheetName val="7단가"/>
      <sheetName val="검사현황"/>
      <sheetName val="full (2)"/>
      <sheetName val="설변물량"/>
      <sheetName val="단위별 일위대가표"/>
      <sheetName val="설산1.나"/>
      <sheetName val="본사S"/>
      <sheetName val="Equipment"/>
      <sheetName val="Piping"/>
      <sheetName val="TYPE-A"/>
      <sheetName val="기초일위"/>
      <sheetName val="시설일위"/>
      <sheetName val="조명일위"/>
      <sheetName val="전선 및 전선관"/>
      <sheetName val="IMP(MAIN)"/>
      <sheetName val="IMP (REACTOR)"/>
      <sheetName val="봉양~조차장간고하개명(신설)"/>
      <sheetName val="도급양식"/>
      <sheetName val="소일위대가코드표"/>
      <sheetName val="정산노무"/>
      <sheetName val="정산재료"/>
      <sheetName val="전신환매도율"/>
      <sheetName val="월선수금"/>
      <sheetName val="조도계산서 (도서)"/>
      <sheetName val="Wind Load(3.1) (2)"/>
      <sheetName val="Wind Load(3.2)"/>
      <sheetName val="Wind Load(3.4)"/>
      <sheetName val="가동비율"/>
      <sheetName val="단면(RW1)"/>
      <sheetName val="노원열병합  건축공사기성내역서"/>
      <sheetName val="개요"/>
      <sheetName val="금액"/>
      <sheetName val="2_자재집계표4"/>
      <sheetName val="화강석_보조기층4"/>
      <sheetName val="혼합기층_포설_및다짐_(2)4"/>
      <sheetName val="보조기층_포설_및다짐4"/>
      <sheetName val="보차도경계석운반_(2)4"/>
      <sheetName val="1_총괄토공4"/>
      <sheetName val="2_하수터파기토공4"/>
      <sheetName val="3_하수수량집계표4"/>
      <sheetName val="4_맹암거집계표4"/>
      <sheetName val="맹암거_토공4"/>
      <sheetName val="5_포장공사수량집계표4"/>
      <sheetName val="도로경계석_(2)4"/>
      <sheetName val="급수급탕_(동관)4"/>
      <sheetName val="오배수_(집계)4"/>
      <sheetName val="2_자재집계표1"/>
      <sheetName val="화강석_보조기층1"/>
      <sheetName val="혼합기층_포설_및다짐_(2)1"/>
      <sheetName val="보조기층_포설_및다짐1"/>
      <sheetName val="보차도경계석운반_(2)1"/>
      <sheetName val="1_총괄토공1"/>
      <sheetName val="2_하수터파기토공1"/>
      <sheetName val="3_하수수량집계표1"/>
      <sheetName val="4_맹암거집계표1"/>
      <sheetName val="맹암거_토공1"/>
      <sheetName val="5_포장공사수량집계표1"/>
      <sheetName val="도로경계석_(2)1"/>
      <sheetName val="급수급탕_(동관)1"/>
      <sheetName val="오배수_(집계)1"/>
      <sheetName val="2_자재집계표2"/>
      <sheetName val="화강석_보조기층2"/>
      <sheetName val="혼합기층_포설_및다짐_(2)2"/>
      <sheetName val="보조기층_포설_및다짐2"/>
      <sheetName val="보차도경계석운반_(2)2"/>
      <sheetName val="1_총괄토공2"/>
      <sheetName val="2_하수터파기토공2"/>
      <sheetName val="3_하수수량집계표2"/>
      <sheetName val="4_맹암거집계표2"/>
      <sheetName val="맹암거_토공2"/>
      <sheetName val="5_포장공사수량집계표2"/>
      <sheetName val="도로경계석_(2)2"/>
      <sheetName val="급수급탕_(동관)2"/>
      <sheetName val="오배수_(집계)2"/>
      <sheetName val="2_자재집계표3"/>
      <sheetName val="화강석_보조기층3"/>
      <sheetName val="혼합기층_포설_및다짐_(2)3"/>
      <sheetName val="보조기층_포설_및다짐3"/>
      <sheetName val="보차도경계석운반_(2)3"/>
      <sheetName val="1_총괄토공3"/>
      <sheetName val="2_하수터파기토공3"/>
      <sheetName val="3_하수수량집계표3"/>
      <sheetName val="4_맹암거집계표3"/>
      <sheetName val="맹암거_토공3"/>
      <sheetName val="5_포장공사수량집계표3"/>
      <sheetName val="도로경계석_(2)3"/>
      <sheetName val="급수급탕_(동관)3"/>
      <sheetName val="오배수_(집계)3"/>
      <sheetName val="골재집계"/>
      <sheetName val="건축내역서"/>
      <sheetName val="연습"/>
      <sheetName val="갑지(추정)"/>
      <sheetName val="인제내역"/>
      <sheetName val="CAPVC"/>
      <sheetName val="대비"/>
      <sheetName val="견적을지"/>
      <sheetName val="EJ"/>
      <sheetName val="전기공사"/>
      <sheetName val="토목주소"/>
      <sheetName val="프랜트면허"/>
      <sheetName val="CP-E2 (품셈표)"/>
      <sheetName val="FACTOR"/>
      <sheetName val="음료실행"/>
      <sheetName val="실행(표지,갑,을)"/>
      <sheetName val="네고율"/>
      <sheetName val="검색"/>
      <sheetName val="Front"/>
      <sheetName val="SCH"/>
      <sheetName val="CTEMCOST"/>
      <sheetName val="design data"/>
      <sheetName val="member design"/>
      <sheetName val="Languages"/>
      <sheetName val="RING WALL"/>
      <sheetName val="변화치수"/>
      <sheetName val="설계조건"/>
      <sheetName val="안정계산"/>
      <sheetName val="단면검토"/>
      <sheetName val="횡배위치"/>
      <sheetName val="적용기준"/>
      <sheetName val="첨부파일"/>
      <sheetName val="EUPDAT2"/>
      <sheetName val="차선도색현황"/>
      <sheetName val="Hargamat"/>
      <sheetName val="Schedule C - Page 2 of 6"/>
      <sheetName val="Schedule C - Page 4 of 6"/>
      <sheetName val="Schedule C - Page 5 of 6"/>
      <sheetName val="Schedule C - Page 6 of 6"/>
      <sheetName val="Schedule A - Page 1 of 3"/>
      <sheetName val="Schedule A - Page 2 of 3"/>
      <sheetName val="Schedule A - Page 3 of 3"/>
      <sheetName val="Schedule B - Page 1 of 4"/>
      <sheetName val="Schedule B - Page 2 of 4"/>
      <sheetName val="Schedule B - Page 3 of 4"/>
      <sheetName val="Schedule B - Page 4 of 4"/>
      <sheetName val="Schedule C - Page 1 of 6"/>
      <sheetName val="Schedule C - Page 3 of 6"/>
      <sheetName val="Schedule E - Page 1 of 11"/>
      <sheetName val="Schedule E - Page 10 of 11"/>
      <sheetName val="Schedule E - Page 11 of 11"/>
      <sheetName val="Schedule E - Page 2 of 11"/>
      <sheetName val="Schedule E - Page 3 of 11"/>
      <sheetName val="Schedule E - Page 4 of 11"/>
      <sheetName val="Schedule E - Page 5 of 11"/>
      <sheetName val="Schedule E - Page 6 of 11"/>
      <sheetName val="Schedule E - Page 7 of 11"/>
      <sheetName val="Schedule E - Page 8 of 11"/>
      <sheetName val="Schedule E - Page 9 of 11"/>
      <sheetName val="A.1.3 - Page 1 of 1"/>
      <sheetName val="A.1.4 - Page 1 of 1"/>
      <sheetName val="A.4 - Page 1 of 1"/>
      <sheetName val="현황"/>
      <sheetName val="기둥(원형)"/>
      <sheetName val="웅진교-S2"/>
      <sheetName val="공사비내역서"/>
      <sheetName val="연결임시"/>
      <sheetName val="4 LINE"/>
      <sheetName val="7 th"/>
      <sheetName val="자재단가"/>
      <sheetName val="요율"/>
      <sheetName val="노임"/>
      <sheetName val="자재대"/>
      <sheetName val="비교표"/>
      <sheetName val="골조시행"/>
      <sheetName val="Sheet1 (2)"/>
      <sheetName val="TC IN"/>
      <sheetName val="C &amp; G RHS"/>
      <sheetName val="AS포장복구 "/>
      <sheetName val="type-F"/>
      <sheetName val="RAHMEN"/>
      <sheetName val="공종별 집계"/>
      <sheetName val="DS-최종"/>
      <sheetName val="단가디비"/>
      <sheetName val="CCC"/>
      <sheetName val="기계"/>
      <sheetName val="공사비예산서(토목분)"/>
      <sheetName val="CALCULATION"/>
      <sheetName val="경비"/>
      <sheetName val="매원개착터널총괄"/>
      <sheetName val="제원.설계조건"/>
      <sheetName val="남대문빌딩"/>
      <sheetName val="진천"/>
      <sheetName val="Macro1"/>
      <sheetName val="Macro2"/>
      <sheetName val="덕전리"/>
      <sheetName val="업무"/>
      <sheetName val="Galaxy 소비자가격표"/>
      <sheetName val="조명율표"/>
      <sheetName val="토공계산서(부체도로)"/>
      <sheetName val="A"/>
      <sheetName val="DOGI"/>
      <sheetName val="SUMMARY(S)"/>
      <sheetName val="확산동"/>
      <sheetName val=""/>
      <sheetName val="C"/>
      <sheetName val="건축공사"/>
      <sheetName val="토&amp;흙"/>
      <sheetName val="배수통관(좌)"/>
      <sheetName val="Data Vol"/>
      <sheetName val="일위대가목록(1)"/>
      <sheetName val="간접비(1)"/>
      <sheetName val="품셈표"/>
      <sheetName val="EXTERNAL(BOQ)"/>
      <sheetName val="123"/>
      <sheetName val="유화"/>
      <sheetName val="DESIGN CRITERIA"/>
      <sheetName val="PumpSpec"/>
      <sheetName val="eq_data"/>
      <sheetName val="h-013211-2"/>
      <sheetName val="견적의뢰"/>
      <sheetName val="CAT_5"/>
      <sheetName val="식재"/>
      <sheetName val="시설물"/>
      <sheetName val="식재출력용"/>
      <sheetName val="유지관리"/>
      <sheetName val="LABTOTAL"/>
      <sheetName val="단가산출서"/>
      <sheetName val="단가산출서 (2)"/>
      <sheetName val="현장관리비내역서"/>
      <sheetName val="내역5"/>
      <sheetName val="Schedule E - P磇⊅밀⊅︀ꃕԯ_x0000_缀_x0000__x0000_"/>
      <sheetName val="일위집계표"/>
      <sheetName val="단가대비표(1)"/>
      <sheetName val="sum1 (2)"/>
      <sheetName val="K1자재(3차등)"/>
      <sheetName val="일반공사"/>
      <sheetName val="기성집계"/>
      <sheetName val="1.취수장"/>
      <sheetName val="도급내역서"/>
      <sheetName val="Y_WORK"/>
      <sheetName val="뚝토공"/>
      <sheetName val="자료(통합)"/>
      <sheetName val="대상공사(조달청)"/>
      <sheetName val="I-O(번호별)"/>
      <sheetName val="NSMA-status"/>
      <sheetName val="기초공"/>
      <sheetName val="H-PILE수량집계"/>
      <sheetName val="조명투자및환수계획"/>
      <sheetName val="제조중간결과"/>
      <sheetName val="1.우편집중내역서"/>
      <sheetName val="BSD _2_"/>
      <sheetName val="예가표"/>
      <sheetName val="토공산출(주차장)"/>
      <sheetName val="일위목록"/>
      <sheetName val="이토변실(A3-LINE)"/>
      <sheetName val="New Valuation"/>
      <sheetName val="인건비 "/>
      <sheetName val="물량"/>
      <sheetName val="건축원가계산서"/>
      <sheetName val="6호기"/>
      <sheetName val="공통가설공사"/>
      <sheetName val="부하(성남)"/>
      <sheetName val="계수시트"/>
      <sheetName val="원가계산서"/>
      <sheetName val="공사수행방안"/>
      <sheetName val="내역서_x0000__x0000__x0000__x0000__x0000__x0000__x0000__x0000__x0000_ _x0000_띤ͤ_x0000__x0004__x0000__x0000__x0000__x0000__x0000__x0000_눼ͤ_x0000__x0000__x0000__x0000__x0000_"/>
      <sheetName val="guard(mac)"/>
      <sheetName val="단가비교"/>
      <sheetName val="DIAPHRAGM"/>
      <sheetName val="견적접수"/>
      <sheetName val="견적내역서"/>
      <sheetName val="예산명세서"/>
      <sheetName val="설계명세서"/>
      <sheetName val="자료입력"/>
      <sheetName val="001"/>
      <sheetName val="바.한일양산"/>
      <sheetName val="단"/>
      <sheetName val="직접인건비"/>
      <sheetName val="경비_원본"/>
      <sheetName val="화성태안9공구내역(실행)"/>
      <sheetName val="세부내역"/>
      <sheetName val="참조자료"/>
      <sheetName val="HORI. VESSEL"/>
      <sheetName val="BQ-Offsite"/>
      <sheetName val="대창(함평)"/>
      <sheetName val="대창(장성)"/>
      <sheetName val="대창(함평)-창열"/>
      <sheetName val="차수"/>
      <sheetName val="배수공"/>
      <sheetName val="암거"/>
      <sheetName val="포장공"/>
      <sheetName val="T1"/>
      <sheetName val="공주-교대(A1)"/>
      <sheetName val="산출금액내역"/>
      <sheetName val="SOHAR(2nd)"/>
      <sheetName val="WORK-VOL"/>
      <sheetName val="as boq list up"/>
      <sheetName val="system &amp; LOOK_UP_FUNC"/>
      <sheetName val="BM"/>
      <sheetName val="본지점중"/>
      <sheetName val="Indices"/>
      <sheetName val="1.맹암거관련.xls"/>
      <sheetName val="1.%EB%A7%B9%EC%95%94%EA%B1%B0%E"/>
      <sheetName val="estimate"/>
      <sheetName val="Base_Data"/>
      <sheetName val="PRICE-COMP"/>
      <sheetName val="pri-com"/>
      <sheetName val="기계설비"/>
      <sheetName val="목록"/>
      <sheetName val="Lookup tables"/>
      <sheetName val="견적"/>
      <sheetName val="실행견적"/>
      <sheetName val="FRT_O"/>
      <sheetName val="FAB_I"/>
      <sheetName val="plan&amp;section of foundation"/>
      <sheetName val="working load at the btm ft."/>
      <sheetName val="stability check"/>
      <sheetName val="design load"/>
      <sheetName val="FACTOR94"/>
      <sheetName val="NOMUBI"/>
      <sheetName val="sw1"/>
      <sheetName val="가시설단위수량"/>
      <sheetName val="2_자재집계표5"/>
      <sheetName val="화강석_보조기층5"/>
      <sheetName val="혼합기층_포설_및다짐_(2)5"/>
      <sheetName val="보조기층_포설_및다짐5"/>
      <sheetName val="보차도경계석운반_(2)5"/>
      <sheetName val="1_총괄토공5"/>
      <sheetName val="2_하수터파기토공5"/>
      <sheetName val="3_하수수량집계표5"/>
      <sheetName val="4_맹암거집계표5"/>
      <sheetName val="맹암거_토공5"/>
      <sheetName val="5_포장공사수량집계표5"/>
      <sheetName val="도로경계석_(2)5"/>
      <sheetName val="급수급탕_(동관)5"/>
      <sheetName val="오배수_(집계)5"/>
      <sheetName val="장비당단가_(1)1"/>
      <sheetName val="_견적서1"/>
      <sheetName val="1_맹암거관련1"/>
      <sheetName val="3BL공동구_수량1"/>
      <sheetName val="BSD_(2)1"/>
      <sheetName val="Site_Expenses1"/>
      <sheetName val="변압기_및_발전기_용량"/>
      <sheetName val="공사비_내역_(가)1"/>
      <sheetName val="I_설계조건"/>
      <sheetName val="OCT_FDN"/>
      <sheetName val="2_단면가정"/>
      <sheetName val="4_말뚝설계"/>
      <sheetName val="1_설계조건"/>
      <sheetName val="2F_회의실견적(5_14_일대)1"/>
      <sheetName val="GTG_TR_PIT"/>
      <sheetName val="kimre_scrubber"/>
      <sheetName val="Customer_Databas"/>
      <sheetName val="Wind_Load(3_1)_(2)"/>
      <sheetName val="Wind_Load(3_2)"/>
      <sheetName val="Wind_Load(3_4)"/>
      <sheetName val="TABLE2-1_ISBL(GENEAL-CIVIL)"/>
      <sheetName val="TABLE2-1_ISBL-(SlTE_PREP)"/>
      <sheetName val="TABLE2_1_ISBL_(Soil_Invest)"/>
      <sheetName val="TABLE2-2_OSBL(GENERAL-CIVIL)"/>
      <sheetName val="TABLE2-2_OSBL-(SITE_PREP)"/>
      <sheetName val="General_Data"/>
      <sheetName val="수목데이타_"/>
      <sheetName val="1_설계기준"/>
      <sheetName val="전선_및_전선관"/>
      <sheetName val="full_(2)"/>
      <sheetName val="단위별_일위대가표"/>
      <sheetName val="남양시작동자105노65기1_3화1_2"/>
      <sheetName val="7_5_2_BOQ_Summary_"/>
      <sheetName val="TYPE-B_평균H"/>
      <sheetName val="SL_dau_tien"/>
      <sheetName val="설산1_나"/>
      <sheetName val="_해군동해관사_미장공사A그룹_공내역서_xlsx"/>
      <sheetName val="Schedule_C_-_Page_2_of_6"/>
      <sheetName val="Schedule_C_-_Page_4_of_6"/>
      <sheetName val="Schedule_C_-_Page_5_of_6"/>
      <sheetName val="Schedule_C_-_Page_6_of_6"/>
      <sheetName val="Schedule_A_-_Page_1_of_3"/>
      <sheetName val="Schedule_A_-_Page_2_of_3"/>
      <sheetName val="Schedule_A_-_Page_3_of_3"/>
      <sheetName val="Schedule_B_-_Page_1_of_4"/>
      <sheetName val="Schedule_B_-_Page_2_of_4"/>
      <sheetName val="Schedule_B_-_Page_3_of_4"/>
      <sheetName val="Schedule_B_-_Page_4_of_4"/>
      <sheetName val="Schedule_C_-_Page_1_of_6"/>
      <sheetName val="Schedule_C_-_Page_3_of_6"/>
      <sheetName val="Schedule_E_-_Page_1_of_11"/>
      <sheetName val="Schedule_E_-_Page_10_of_11"/>
      <sheetName val="Schedule_E_-_Page_11_of_11"/>
      <sheetName val="Schedule_E_-_Page_2_of_11"/>
      <sheetName val="Schedule_E_-_Page_3_of_11"/>
      <sheetName val="Schedule_E_-_Page_4_of_11"/>
      <sheetName val="Schedule_E_-_Page_5_of_11"/>
      <sheetName val="Schedule_E_-_Page_6_of_11"/>
      <sheetName val="Schedule_E_-_Page_7_of_11"/>
      <sheetName val="Schedule_E_-_Page_8_of_11"/>
      <sheetName val="Schedule_E_-_Page_9_of_11"/>
      <sheetName val="A_1_3_-_Page_1_of_1"/>
      <sheetName val="A_1_4_-_Page_1_of_1"/>
      <sheetName val="A_4_-_Page_1_of_1"/>
      <sheetName val="IMP_(REACTOR)"/>
      <sheetName val="노원열병합__건축공사기성내역서"/>
      <sheetName val="CP-E2_(품셈표)"/>
      <sheetName val="4_LINE"/>
      <sheetName val="7_th"/>
      <sheetName val="조도계산서_(도서)"/>
      <sheetName val="별표_"/>
      <sheetName val="Sheet1_(2)"/>
      <sheetName val="간접"/>
      <sheetName val="Util&amp; Real"/>
      <sheetName val="내역서1"/>
      <sheetName val="실행예산"/>
      <sheetName val="시추주상도"/>
      <sheetName val="미드수량"/>
      <sheetName val="일위_파일"/>
      <sheetName val="공사비집계"/>
      <sheetName val="지표"/>
      <sheetName val="1차 내역서"/>
      <sheetName val="H-01월"/>
      <sheetName val="일위대가(1)"/>
      <sheetName val="4안전율"/>
      <sheetName val="품의서"/>
      <sheetName val="IMP_MAIN_"/>
      <sheetName val="IMP _REACTOR_"/>
      <sheetName val="단위세대"/>
      <sheetName val="sheets"/>
      <sheetName val="예산서"/>
      <sheetName val="협조전"/>
      <sheetName val="전체실적"/>
      <sheetName val="검수고1-1층"/>
      <sheetName val="방송노임"/>
      <sheetName val="CT "/>
      <sheetName val="내역서_x0000__x0000__x0000__x0000__x0000__x0000__x0000__x0000__x0000__x0009__x0000_띤ͤ_x0000__x0004__x0000__x0000__x0000__x0000__x0000__x0000_눼ͤ_x0000__x0000__x0000__x0000__x0000_"/>
      <sheetName val="Schedule E - Pageက_x0000_諱ԃ恭䀯E_x0000_"/>
      <sheetName val="자재"/>
      <sheetName val="Schedule E - Page倯ñ_x0000__x0000__x0000__x0000_가뮙"/>
      <sheetName val="Schedule E - Page〯â_x0000__x0000__x0000__x0000_였뒋㰜"/>
      <sheetName val="특별교실"/>
      <sheetName val="APT내역"/>
      <sheetName val="경산"/>
      <sheetName val="내역단가"/>
      <sheetName val="일위단가"/>
      <sheetName val="실행내역 "/>
      <sheetName val="내역을"/>
      <sheetName val="2.ㄱ)교량"/>
      <sheetName val="토공 토적표"/>
      <sheetName val="Sheet3 (2)"/>
      <sheetName val="3련 BOX"/>
      <sheetName val="설계명세서(선로)"/>
      <sheetName val="금융비용"/>
      <sheetName val="우각부보강"/>
      <sheetName val="Bdown_ISBL"/>
      <sheetName val="Graph (LGEN)"/>
      <sheetName val="out_prog"/>
      <sheetName val="선적schedule (2)"/>
      <sheetName val="VL"/>
      <sheetName val="화강석_보조기"/>
      <sheetName val="101동"/>
      <sheetName val="단중표"/>
      <sheetName val="0502-2087-Erection"/>
      <sheetName val="Form MF - 2"/>
      <sheetName val="물가자료"/>
      <sheetName val="전기"/>
      <sheetName val="UOP 508 PG 2-9"/>
      <sheetName val="March"/>
      <sheetName val="cable"/>
      <sheetName val="2.설계제원"/>
      <sheetName val="8.1"/>
      <sheetName val="목차"/>
      <sheetName val="calculation-1"/>
      <sheetName val="CombinedFooting_F3"/>
      <sheetName val="fixwater"/>
      <sheetName val="reinforce"/>
      <sheetName val="페이징 배관배선"/>
      <sheetName val="UNSTEADY"/>
      <sheetName val="REINF."/>
      <sheetName val="LOADS"/>
      <sheetName val="SKETCH"/>
      <sheetName val="load"/>
      <sheetName val="BQLIST"/>
      <sheetName val="ASTM C585"/>
      <sheetName val="중기조종사 단위단가"/>
      <sheetName val="노임,재료비"/>
      <sheetName val="실행내역"/>
      <sheetName val="골조단가"/>
      <sheetName val="Sheet3"/>
      <sheetName val="골조(가)"/>
      <sheetName val="MFAB"/>
      <sheetName val="MFRT"/>
      <sheetName val="MPKG"/>
      <sheetName val="MPRD"/>
      <sheetName val="Site_Expenses4"/>
      <sheetName val="장비당단가_(1)5"/>
      <sheetName val="_견적서4"/>
      <sheetName val="3BL공동구_수량4"/>
      <sheetName val="BSD_(2)4"/>
      <sheetName val="1_맹암거관련4"/>
      <sheetName val="공사비_내역_(가)3"/>
      <sheetName val="변압기_및_발전기_용량3"/>
      <sheetName val="장비당단가_(1)2"/>
      <sheetName val="Site_Expenses2"/>
      <sheetName val="장비당단가_(1)3"/>
      <sheetName val="_견적서2"/>
      <sheetName val="3BL공동구_수량2"/>
      <sheetName val="BSD_(2)2"/>
      <sheetName val="1_맹암거관련2"/>
      <sheetName val="변압기_및_발전기_용량1"/>
      <sheetName val="Site_Expenses3"/>
      <sheetName val="장비당단가_(1)4"/>
      <sheetName val="_견적서3"/>
      <sheetName val="3BL공동구_수량3"/>
      <sheetName val="BSD_(2)3"/>
      <sheetName val="1_맹암거관련3"/>
      <sheetName val="공사비_내역_(가)2"/>
      <sheetName val="변압기_및_발전기_용량2"/>
      <sheetName val="하도급대비"/>
      <sheetName val="타공종이기"/>
      <sheetName val="2.내역서"/>
      <sheetName val="PROJECT BRIEF(EX.NEW)"/>
      <sheetName val="Sheet13"/>
      <sheetName val="Sheet14"/>
      <sheetName val="DB"/>
      <sheetName val="인건비"/>
      <sheetName val="JUCK"/>
      <sheetName val="archi(본사)"/>
      <sheetName val="문학간접"/>
      <sheetName val="일위대가(건축)"/>
      <sheetName val="Schedule E - Pag_x0000__x0000_ﳨ_x0000__x0000__x0000_即酴諬4"/>
      <sheetName val="기초코드"/>
      <sheetName val="플랜트 설치"/>
      <sheetName val="Schedule C - Page 1 of _x0000_"/>
      <sheetName val="약품공급2"/>
      <sheetName val="화강석_보조기_x0005__x0000_"/>
      <sheetName val="직재"/>
      <sheetName val="도장비"/>
      <sheetName val="잡철물"/>
      <sheetName val="단가표 "/>
      <sheetName val="계화배수"/>
      <sheetName val="사용자정의"/>
      <sheetName val="제품표준규격"/>
      <sheetName val="2_자재집계표6"/>
      <sheetName val="화강석_보조기층6"/>
      <sheetName val="혼합기층_포설_및다짐_(2)6"/>
      <sheetName val="보조기층_포설_및다짐6"/>
      <sheetName val="보차도경계석운반_(2)6"/>
      <sheetName val="1_총괄토공6"/>
      <sheetName val="2_하수터파기토공6"/>
      <sheetName val="3_하수수량집계표6"/>
      <sheetName val="4_맹암거집계표6"/>
      <sheetName val="맹암거_토공6"/>
      <sheetName val="5_포장공사수량집계표6"/>
      <sheetName val="도로경계석_(2)6"/>
      <sheetName val="급수급탕_(동관)6"/>
      <sheetName val="오배수_(집계)6"/>
      <sheetName val="GTG_TR_PIT1"/>
      <sheetName val="kimre_scrubber1"/>
      <sheetName val="Customer_Databas1"/>
      <sheetName val="OCT_FDN1"/>
      <sheetName val="2F_회의실견적(5_14_일대)2"/>
      <sheetName val="I_설계조건1"/>
      <sheetName val="1_설계기준1"/>
      <sheetName val="TYPE-B_평균H1"/>
      <sheetName val="수목데이타_1"/>
      <sheetName val="TABLE2-1_ISBL(GENEAL-CIVIL)1"/>
      <sheetName val="TABLE2-1_ISBL-(SlTE_PREP)1"/>
      <sheetName val="TABLE2_1_ISBL_(Soil_Invest)1"/>
      <sheetName val="TABLE2-2_OSBL(GENERAL-CIVIL)1"/>
      <sheetName val="TABLE2-2_OSBL-(SITE_PREP)1"/>
      <sheetName val="General_Data1"/>
      <sheetName val="7_5_2_BOQ_Summary_1"/>
      <sheetName val="2_단면가정1"/>
      <sheetName val="4_말뚝설계1"/>
      <sheetName val="1_설계조건1"/>
      <sheetName val="조도계산서_(도서)1"/>
      <sheetName val="_해군동해관사_미장공사A그룹_공내역서_xlsx1"/>
      <sheetName val="남양시작동자105노65기1_3화1_21"/>
      <sheetName val="별표_1"/>
      <sheetName val="SL_dau_tien1"/>
      <sheetName val="TC_IN"/>
      <sheetName val="단위별_일위대가표1"/>
      <sheetName val="전선_및_전선관1"/>
      <sheetName val="IMP_(REACTOR)1"/>
      <sheetName val="Wind_Load(3_1)_(2)1"/>
      <sheetName val="Wind_Load(3_2)1"/>
      <sheetName val="Wind_Load(3_4)1"/>
      <sheetName val="full_(2)1"/>
      <sheetName val="설산1_나1"/>
      <sheetName val="design_data"/>
      <sheetName val="member_design"/>
      <sheetName val="Schedule_C_-_Page_2_of_61"/>
      <sheetName val="Schedule_C_-_Page_4_of_61"/>
      <sheetName val="Schedule_C_-_Page_5_of_61"/>
      <sheetName val="Schedule_C_-_Page_6_of_61"/>
      <sheetName val="Schedule_A_-_Page_1_of_31"/>
      <sheetName val="Schedule_A_-_Page_2_of_31"/>
      <sheetName val="Schedule_A_-_Page_3_of_31"/>
      <sheetName val="Schedule_B_-_Page_1_of_41"/>
      <sheetName val="Schedule_B_-_Page_2_of_41"/>
      <sheetName val="Schedule_B_-_Page_3_of_41"/>
      <sheetName val="Schedule_B_-_Page_4_of_41"/>
      <sheetName val="Schedule_C_-_Page_1_of_61"/>
      <sheetName val="Schedule_C_-_Page_3_of_61"/>
      <sheetName val="Schedule_E_-_Page_1_of_111"/>
      <sheetName val="Schedule_E_-_Page_10_of_111"/>
      <sheetName val="Schedule_E_-_Page_11_of_111"/>
      <sheetName val="Schedule_E_-_Page_2_of_111"/>
      <sheetName val="Schedule_E_-_Page_3_of_111"/>
      <sheetName val="Schedule_E_-_Page_4_of_111"/>
      <sheetName val="Schedule_E_-_Page_5_of_111"/>
      <sheetName val="Schedule_E_-_Page_6_of_111"/>
      <sheetName val="Schedule_E_-_Page_7_of_111"/>
      <sheetName val="Schedule_E_-_Page_8_of_111"/>
      <sheetName val="Schedule_E_-_Page_9_of_111"/>
      <sheetName val="A_1_3_-_Page_1_of_11"/>
      <sheetName val="A_1_4_-_Page_1_of_11"/>
      <sheetName val="A_4_-_Page_1_of_11"/>
      <sheetName val="공종별_집계"/>
      <sheetName val="노원열병합__건축공사기성내역서1"/>
      <sheetName val="4_LINE1"/>
      <sheetName val="7_th1"/>
      <sheetName val="CP-E2_(품셈표)1"/>
      <sheetName val="RING_WALL"/>
      <sheetName val="Sheet1_(2)1"/>
      <sheetName val="DESIGN_CRITERIA"/>
      <sheetName val="sum1_(2)"/>
      <sheetName val="Data_Vol"/>
      <sheetName val="Galaxy_소비자가격표"/>
      <sheetName val="C_&amp;_G_RHS"/>
      <sheetName val="AS포장복구_"/>
      <sheetName val="제원_설계조건"/>
      <sheetName val="1_취수장"/>
      <sheetName val="Schedule_E_-_P磇⊅밀⊅︀ꃕԯ缀"/>
      <sheetName val="단가산출서_(2)"/>
      <sheetName val="HORI__VESSEL"/>
      <sheetName val="as_boq_list_up"/>
      <sheetName val="BSD__2_"/>
      <sheetName val="New_Valuation"/>
      <sheetName val="인건비_"/>
      <sheetName val="Util&amp;_Real"/>
      <sheetName val="1_우편집중내역서"/>
      <sheetName val="내역서 띤ͤ눼ͤ"/>
      <sheetName val="내역서_띤ͤ눼ͤ"/>
      <sheetName val="Lookup_tables"/>
      <sheetName val="Schedule_E_-_Pagﳨ即酴諬4"/>
      <sheetName val="Schedule E - Paﶻĉ_x0000__x0000_楨◿㢼]誠8"/>
      <sheetName val="Schedule E - Pa䔭疖꜀ȭﶻĉ_x0000__x0000_Ḡ⛓"/>
      <sheetName val="Schedule E - Paﶻ_x001e__x0000__x0000_읰∉㢼ǋ櫀Ʋ"/>
      <sheetName val="Schedule E - Paﶻ_x001e__x0000__x0000_ﳐ⡷㢼ǋ櫀Ʋ"/>
      <sheetName val="Schedule E - Paﶻ_x001e__x0000__x0000_ⱐỹ㢼ǋ櫀Ʋ"/>
      <sheetName val="Schedule E - Paﶻ_x001e__x0000__x0000_萨ⓤ㢼ǋ櫀Ʋ"/>
      <sheetName val="S0"/>
      <sheetName val="옹벽기초자료"/>
      <sheetName val="기본DATA"/>
      <sheetName val="토공(우물통,기타) "/>
      <sheetName val="표지"/>
      <sheetName val="Schedule E - Pa何Ⰰ佖✀訒ԯ_x0000_缀_x0000_"/>
    </sheetNames>
    <sheetDataSet>
      <sheetData sheetId="0" refreshError="1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 refreshError="1"/>
      <sheetData sheetId="840" refreshError="1"/>
      <sheetData sheetId="841" refreshError="1"/>
      <sheetData sheetId="842"/>
      <sheetData sheetId="843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형맨홀수량"/>
      <sheetName val="원형1호맨홀토공수량"/>
      <sheetName val="정부노임단가"/>
      <sheetName val="가시설수량"/>
      <sheetName val="단위수량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부"/>
      <sheetName val="상부단면력"/>
      <sheetName val="사용성검토"/>
      <sheetName val="신축이음"/>
      <sheetName val="배력철근"/>
      <sheetName val="교각계산"/>
      <sheetName val="FOOTING단면력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원형1호맨홀토공수량"/>
      <sheetName val="가시설수량"/>
      <sheetName val="단위수량"/>
      <sheetName val="정부노임단가"/>
      <sheetName val="내역서"/>
      <sheetName val="3련 BOX"/>
      <sheetName val="ⴭⴭⴭⴭ"/>
      <sheetName val="BID"/>
      <sheetName val="U-TYPE(1)"/>
      <sheetName val="MOTOR"/>
      <sheetName val="ABUT수량-A1"/>
      <sheetName val="조도계산서 (도서)"/>
      <sheetName val="노임단가"/>
      <sheetName val="부안변전"/>
      <sheetName val="내역"/>
      <sheetName val="토사(PE)"/>
      <sheetName val="집계표(육상)"/>
      <sheetName val="설계조건"/>
      <sheetName val="설산1.나"/>
      <sheetName val="본사S"/>
      <sheetName val="입력DATA"/>
      <sheetName val="바닥판"/>
      <sheetName val="슬래브"/>
      <sheetName val="지진시"/>
      <sheetName val="001"/>
      <sheetName val="단위중량"/>
      <sheetName val="8.PILE  (돌출)"/>
      <sheetName val="안정검토(온1)"/>
      <sheetName val="0"/>
      <sheetName val="SG"/>
      <sheetName val="VXXXXXXX"/>
      <sheetName val="#REF"/>
      <sheetName val="tggwan(mac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슬래브설계"/>
      <sheetName val="단면력도"/>
      <sheetName val="내진"/>
      <sheetName val="내진삽도"/>
      <sheetName val="단면가정"/>
      <sheetName val="균열검토"/>
      <sheetName val="Sheet2"/>
      <sheetName val="신축이음"/>
      <sheetName val="접속슬래브"/>
      <sheetName val="교좌면설계"/>
      <sheetName val="그림"/>
      <sheetName val="횡방향거더"/>
      <sheetName val="단면력정리"/>
      <sheetName val="교각계산"/>
      <sheetName val="FOOTING단면력"/>
      <sheetName val="원형1호맨홀토공수량"/>
      <sheetName val="XXXXXX"/>
      <sheetName val="주요자재집계"/>
      <sheetName val="몰탈자재집계"/>
      <sheetName val="수량총괄집계"/>
      <sheetName val="철근총괄집계"/>
      <sheetName val="BOX수량집계"/>
      <sheetName val="BOX철근"/>
      <sheetName val="BOX수량"/>
      <sheetName val="출입문수량집계"/>
      <sheetName val="출입문철근"/>
      <sheetName val="출입문(A-A)수량"/>
      <sheetName val="출입문(B-B)수량"/>
      <sheetName val="출입문(C-C)수량 "/>
      <sheetName val="출입문(D-D)수량"/>
      <sheetName val="출입문마감부"/>
      <sheetName val="U-TYPE수량집계"/>
      <sheetName val="U-TYPE철근"/>
      <sheetName val="U-TYPE(334~360)"/>
      <sheetName val="U-TYPE(360~380)"/>
      <sheetName val="U-TYPE(380~400)"/>
      <sheetName val="U-TYPE(400~420)"/>
      <sheetName val="간지"/>
      <sheetName val="말뚝지지력산정"/>
      <sheetName val="가도공"/>
      <sheetName val="MOTOR"/>
      <sheetName val="NOMUBI"/>
      <sheetName val="터널조도"/>
      <sheetName val="배수공"/>
      <sheetName val="3련 BOX"/>
      <sheetName val="ABUT수량-A1"/>
      <sheetName val="BID"/>
      <sheetName val="정부노임단가"/>
      <sheetName val="JANGNAE2"/>
      <sheetName val="토사(PE)"/>
      <sheetName val="일위대가"/>
      <sheetName val="내역서"/>
      <sheetName val="2회내역"/>
      <sheetName val="접속도로1"/>
      <sheetName val="현황"/>
      <sheetName val="U-TYPE(1)"/>
      <sheetName val="우각부보강"/>
      <sheetName val="노임"/>
      <sheetName val="적용단위길이"/>
      <sheetName val="지진시"/>
      <sheetName val="DATA"/>
      <sheetName val="조도계산서 (도서)"/>
      <sheetName val="터파기및재료"/>
      <sheetName val="토공A"/>
      <sheetName val="DATE"/>
      <sheetName val="수량집계"/>
      <sheetName val="#REF"/>
      <sheetName val="날개벽수량표"/>
      <sheetName val="노임단가"/>
      <sheetName val="ⴭⴭⴭⴭ"/>
      <sheetName val="2.단면가정"/>
      <sheetName val="cost"/>
      <sheetName val="ITEM"/>
      <sheetName val="주형"/>
      <sheetName val="옹벽"/>
      <sheetName val="SLAB"/>
      <sheetName val="I.설계조건"/>
      <sheetName val="Sheet1 (2)"/>
      <sheetName val="역T형"/>
      <sheetName val="쌍송교"/>
      <sheetName val="COPING"/>
      <sheetName val="REINF."/>
      <sheetName val="SKETCH"/>
      <sheetName val="전력구구조물산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부대공주요자재"/>
      <sheetName val="부대공수량총괄표"/>
      <sheetName val="차선도색재료"/>
      <sheetName val="차선도색"/>
      <sheetName val="차선도색수량"/>
      <sheetName val="노면표시수량"/>
      <sheetName val="횡단보도화살표"/>
      <sheetName val="횡단보도표시"/>
      <sheetName val="횡단보도예고"/>
      <sheetName val="직좌우노면표시"/>
      <sheetName val="과속방지집계"/>
      <sheetName val="과속방지단위"/>
      <sheetName val="표지집계"/>
      <sheetName val="표지수량"/>
      <sheetName val="표지단위"/>
      <sheetName val="우각부보강"/>
      <sheetName val="FOOTING단면력"/>
      <sheetName val="단위수량"/>
      <sheetName val="가시설수량"/>
      <sheetName val="SLAB&quot;1&quot;"/>
      <sheetName val="#REF"/>
      <sheetName val="Sheet1"/>
      <sheetName val="식재"/>
      <sheetName val="시설물"/>
      <sheetName val="식재출력용"/>
      <sheetName val="유지관리"/>
      <sheetName val="단가"/>
      <sheetName val="예총"/>
      <sheetName val="일위대가"/>
      <sheetName val="원형1호맨홀토공수량"/>
      <sheetName val="주요자재"/>
      <sheetName val="부대공집계"/>
      <sheetName val="세륜세차집계"/>
      <sheetName val="세륜세차단위"/>
      <sheetName val="가설방음재료집계"/>
      <sheetName val="가설방음수량산출"/>
      <sheetName val="가설방음판넬연장"/>
      <sheetName val="가설방음상세도"/>
      <sheetName val="공사안전휀스집계"/>
      <sheetName val="공사안전휀스연장산출"/>
      <sheetName val="자연석집계"/>
      <sheetName val="면적산출"/>
      <sheetName val="자연석쌓기1"/>
      <sheetName val="가시설(TYPE-A)"/>
      <sheetName val="1-1평균터파기고(1)"/>
      <sheetName val="WORK"/>
      <sheetName val="도급"/>
      <sheetName val="단가 및 재료비"/>
      <sheetName val="중기사용료산출근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관사급자재집계표"/>
      <sheetName val="관급자재집계표"/>
      <sheetName val="사급자재집계표"/>
      <sheetName val="관자재집계표"/>
      <sheetName val="2.토공집계표"/>
      <sheetName val="토공수량집계표"/>
      <sheetName val="관로토공수량집계표"/>
      <sheetName val="토적표"/>
      <sheetName val="3.관로공집계표"/>
      <sheetName val="관로공수량집계표"/>
      <sheetName val="관로공수량산출근거"/>
      <sheetName val="4.맨홀공집계표"/>
      <sheetName val="D500 1호 맨홀공수량집계표"/>
      <sheetName val="맨홀공토공집계"/>
      <sheetName val="전주천맨홀높이"/>
      <sheetName val="팔복맨홀높이"/>
      <sheetName val="D500 1호 맨홀공수량산출근거"/>
      <sheetName val="5.우수토실공"/>
      <sheetName val="6.가시설공"/>
      <sheetName val="H-PILE수량집계"/>
      <sheetName val="H PILE수량(TYPE-A)"/>
      <sheetName val="H PILE수량(TYPE-B)"/>
      <sheetName val="7.부대공"/>
      <sheetName val="부대공수량집계"/>
      <sheetName val="부대공수량산출"/>
      <sheetName val="운반공"/>
      <sheetName val="포장수량집계"/>
      <sheetName val="CON'C포장"/>
      <sheetName val="물푸기수량"/>
      <sheetName val="환기구 수량집계"/>
      <sheetName val="환기구 관재료표"/>
      <sheetName val="환기구삽도"/>
      <sheetName val="NO.48+0.0"/>
      <sheetName val="NO.99+0.0"/>
      <sheetName val="간이흙막이수량산출서"/>
      <sheetName val="●단위수량"/>
      <sheetName val="사다리단위수량"/>
      <sheetName val="그레이팅단위수량"/>
      <sheetName val="직관(무근)보호공"/>
      <sheetName val="가시설단위수량"/>
      <sheetName val="ABUT수량-A1"/>
      <sheetName val="데이타"/>
      <sheetName val="식재인부"/>
      <sheetName val="DATA"/>
      <sheetName val="원형1호맨홀토공수량"/>
      <sheetName val="우각부보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토공(관로)"/>
      <sheetName val="Sheet1"/>
      <sheetName val="Sheet2"/>
      <sheetName val="Sheet3"/>
      <sheetName val="우수"/>
      <sheetName val="H-PILE수량집계"/>
      <sheetName val="ABUT수량-A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부"/>
      <sheetName val="단면력"/>
      <sheetName val="사용성검토"/>
      <sheetName val="신축이음"/>
      <sheetName val="내진"/>
      <sheetName val="내진삽도"/>
      <sheetName val="교각계산"/>
      <sheetName val="SLAB수량"/>
      <sheetName val="ABUT수량-A1"/>
      <sheetName val="ABUT수량-A2"/>
      <sheetName val="PIER수량-1"/>
      <sheetName val="PIER수량-2"/>
      <sheetName val="토ABUT수량-1"/>
      <sheetName val="토ABUT수량-2"/>
      <sheetName val="토PIER수량-1"/>
      <sheetName val="토PIER수량-2"/>
      <sheetName val="보호블럭"/>
      <sheetName val="옹벽일"/>
      <sheetName val="옹벽토"/>
      <sheetName val="Sheet6"/>
      <sheetName val="수량총괄"/>
      <sheetName val="슬래브"/>
      <sheetName val="교대"/>
      <sheetName val="교각"/>
      <sheetName val="옹벽"/>
      <sheetName val="철근"/>
      <sheetName val="토공총괄"/>
      <sheetName val="토교대"/>
      <sheetName val="토교각"/>
      <sheetName val="토옹벽"/>
      <sheetName val="가시설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산출근거"/>
      <sheetName val="tggwan(mac)"/>
      <sheetName val="우수"/>
      <sheetName val="1단계"/>
      <sheetName val="중산교"/>
      <sheetName val="화재 탐지 설비"/>
      <sheetName val="T형( 파일기초) 공현1교"/>
      <sheetName val="부대내역"/>
      <sheetName val="위치조서"/>
      <sheetName val="공량산출서"/>
      <sheetName val="내역"/>
      <sheetName val="내역서"/>
      <sheetName val="기성내역서"/>
      <sheetName val="하수급견적대비"/>
      <sheetName val="단가비교표"/>
      <sheetName val="실행철강하도"/>
      <sheetName val="터파기및재료"/>
      <sheetName val="t형"/>
      <sheetName val="토사(PE)"/>
      <sheetName val="충주"/>
      <sheetName val="INPUT"/>
      <sheetName val="실행예산"/>
      <sheetName val="3차설계"/>
      <sheetName val="공사비"/>
      <sheetName val="수안보-MBR1"/>
      <sheetName val="2연BOX"/>
      <sheetName val="하남내역"/>
      <sheetName val="날개벽"/>
      <sheetName val="공사개요"/>
      <sheetName val="원가계산서"/>
      <sheetName val="BOX"/>
      <sheetName val="세목전체"/>
      <sheetName val="용량(1-2)"/>
      <sheetName val="이토변실(A3-LINE)"/>
      <sheetName val="데리네이타현황"/>
      <sheetName val="DATE"/>
      <sheetName val="STEEL BOX 단면설계(SEC.8)"/>
      <sheetName val="Macro(차단기)"/>
      <sheetName val="기기리스트"/>
      <sheetName val="집수정(600-700)"/>
      <sheetName val="PROJECT BRIEF"/>
      <sheetName val="Sheet1 (2)"/>
      <sheetName val="POWER"/>
      <sheetName val="3.바닥판설계"/>
      <sheetName val="주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ABUT수량-A1"/>
      <sheetName val="tggwan(mac)"/>
      <sheetName val="3-2PS"/>
      <sheetName val="교각계산"/>
      <sheetName val="공량산출서"/>
      <sheetName val="우수"/>
      <sheetName val="이토변실(A3-LINE)"/>
      <sheetName val="3BL공동구 수량"/>
      <sheetName val="BID"/>
      <sheetName val="STEEL BOX 단면설계(SEC.8)"/>
      <sheetName val="토사(PE)"/>
      <sheetName val="품셈"/>
      <sheetName val="I一般比"/>
      <sheetName val="데리네이타현황"/>
      <sheetName val="실행내역서 "/>
      <sheetName val="위치조서"/>
      <sheetName val="우수공"/>
      <sheetName val="집수정현황"/>
      <sheetName val="#REF"/>
      <sheetName val="설계조건"/>
      <sheetName val="입출재고현황 (2)"/>
      <sheetName val="3.바닥판설계"/>
      <sheetName val="노임단가"/>
      <sheetName val="명세서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재집계표"/>
      <sheetName val="총수량집계표"/>
      <sheetName val="총철근"/>
      <sheetName val="포장"/>
      <sheetName val="우수공"/>
      <sheetName val="우수철근"/>
      <sheetName val="오수공"/>
      <sheetName val="오수철근"/>
      <sheetName val="부대공"/>
      <sheetName val="부대공철근"/>
      <sheetName val="기타공"/>
      <sheetName val="기타공철근"/>
      <sheetName val="스텐드및계단"/>
      <sheetName val="스텐드및계단 (0)"/>
      <sheetName val="스텐드및계단철근"/>
      <sheetName val="터파기및재료"/>
      <sheetName val="ABUT수량-A1"/>
      <sheetName val="tggwan(mac)"/>
      <sheetName val="집수정(600-700)"/>
      <sheetName val="가도공"/>
      <sheetName val="INPUT"/>
      <sheetName val="EP0618"/>
      <sheetName val="(A)내역서"/>
      <sheetName val="1.설계조건"/>
      <sheetName val="Price List"/>
      <sheetName val="수량집계표1"/>
      <sheetName val="말뚝지지력산정"/>
      <sheetName val="데리네이타현황"/>
      <sheetName val="산출근거"/>
      <sheetName val="동해title"/>
      <sheetName val="S0"/>
      <sheetName val="노임단가"/>
      <sheetName val="우수"/>
      <sheetName val="1NYS(당)"/>
      <sheetName val="총괄"/>
      <sheetName val="공기"/>
      <sheetName val="신규일위대가"/>
      <sheetName val="계정"/>
      <sheetName val="2.대외공문"/>
      <sheetName val="SG"/>
      <sheetName val=""/>
      <sheetName val="A"/>
      <sheetName val="명세서"/>
      <sheetName val="3BL공동구 수량"/>
      <sheetName val="Sheet2"/>
      <sheetName val="세목전체"/>
      <sheetName val="RangeObject"/>
      <sheetName val="우각부보강"/>
      <sheetName val="EQT-ESTN"/>
      <sheetName val="내역서"/>
      <sheetName val="설계조건"/>
      <sheetName val="계수시트"/>
      <sheetName val="원가계산서"/>
      <sheetName val="d118"/>
      <sheetName val="96배수"/>
      <sheetName val="BID"/>
      <sheetName val="수량산출서"/>
      <sheetName val="화재 탐지 설비"/>
      <sheetName val="연결관산출조서"/>
      <sheetName val="기존구조물철거집계계표"/>
      <sheetName val="Sheet1"/>
      <sheetName val="교각(P1)수량"/>
      <sheetName val="토사(PE)"/>
      <sheetName val="단중표"/>
      <sheetName val="갑지(추정)"/>
      <sheetName val="(포장)BOQ-실적공사"/>
      <sheetName val="REACTION(USE평시)"/>
    </sheetNames>
    <sheetDataSet>
      <sheetData sheetId="0"/>
      <sheetData sheetId="1"/>
      <sheetData sheetId="2"/>
      <sheetData sheetId="3"/>
      <sheetData sheetId="4">
        <row r="1">
          <cell r="A1" t="str">
            <v>공       종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교각계산"/>
      <sheetName val="DATA"/>
      <sheetName val="투찰"/>
      <sheetName val="ABUT수량-A1"/>
      <sheetName val="3.하중산정4.지지력"/>
      <sheetName val="DATE"/>
      <sheetName val="구조물철거타공정이월"/>
      <sheetName val="설계조건"/>
      <sheetName val="원형1호맨홀토공수량"/>
      <sheetName val="집수정(600-700)"/>
      <sheetName val="BLOCK(1)"/>
      <sheetName val="대로근거"/>
      <sheetName val="중로근거"/>
      <sheetName val="현장관리비 산출내역"/>
      <sheetName val="날개벽"/>
      <sheetName val="Sheet1 (2)"/>
      <sheetName val="토공총괄표"/>
      <sheetName val="loading"/>
      <sheetName val="공사비"/>
      <sheetName val="방음벽기초"/>
      <sheetName val="역T형(H=6.0) (2)"/>
      <sheetName val="우각부보강"/>
      <sheetName val="원형1호"/>
      <sheetName val="원형2호"/>
      <sheetName val="특수2호"/>
      <sheetName val="특수3호"/>
      <sheetName val="특수4호"/>
      <sheetName val="암거맨홀(차도측)"/>
      <sheetName val="6PILE  (돌출)"/>
      <sheetName val="SG"/>
      <sheetName val="예정(3)"/>
      <sheetName val="고창방향"/>
      <sheetName val="9GNG운반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본체"/>
      <sheetName val="단면력 집계표"/>
      <sheetName val="기초설계"/>
      <sheetName val="사용성검토"/>
      <sheetName val="우각부보강"/>
      <sheetName val="날개벽"/>
      <sheetName val="PARAPHET"/>
      <sheetName val="Sheet1"/>
      <sheetName val="우수공"/>
      <sheetName val="터파기및재료"/>
      <sheetName val="ABUT수량-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재집계표"/>
      <sheetName val="총수량집계표"/>
      <sheetName val="총철근량집계표"/>
      <sheetName val="토적집계표"/>
      <sheetName val="토적표"/>
      <sheetName val="토공집계표"/>
      <sheetName val="몰탈"/>
      <sheetName val="포장공수량집계표"/>
      <sheetName val="아스콘포장(T=52.5CM)"/>
      <sheetName val="고압블럭(T=6CM)"/>
      <sheetName val="보차도경계석(150-170-200)"/>
      <sheetName val="보도경계블럭"/>
      <sheetName val="L형측구"/>
      <sheetName val="감속턱"/>
      <sheetName val="차선도색(평행주차)"/>
      <sheetName val="차선도색(중앙선)"/>
      <sheetName val="차선도색(직각주차-5M)"/>
      <sheetName val="우수공수량집계표"/>
      <sheetName val="우수공철근량집계표"/>
      <sheetName val="우수공맨홀평균깊이"/>
      <sheetName val="우수공흄관평균깊이"/>
      <sheetName val="우수흄관(D300)"/>
      <sheetName val="흄관(D450)"/>
      <sheetName val="흄관(D500)"/>
      <sheetName val="흄관(D600)"/>
      <sheetName val="흄관(D700)"/>
      <sheetName val="우수맨홀(D900)"/>
      <sheetName val="우수맨홀(D1200)"/>
      <sheetName val="PIT평균깊이"/>
      <sheetName val="플륨관"/>
      <sheetName val="홈통받이"/>
      <sheetName val="홈통받이연락관"/>
      <sheetName val="빗물받이(910-510-410)"/>
      <sheetName val="빗물받이연락관"/>
      <sheetName val="PIT"/>
      <sheetName val="집수정(400-400)"/>
      <sheetName val="집수정(600-700)"/>
      <sheetName val="집수정연락관"/>
      <sheetName val="맹암거(D150)"/>
      <sheetName val="맹암거(D250)"/>
      <sheetName val="U형(300X300~500)"/>
      <sheetName val="우수관보호공(D300)"/>
      <sheetName val="우수관보호공(D450)"/>
      <sheetName val="오수공수량집계표"/>
      <sheetName val="오수공철근량집계표"/>
      <sheetName val="오수공맨홀평균깊이"/>
      <sheetName val="오수공흄관평균깊이"/>
      <sheetName val="오수맨홀(D900)"/>
      <sheetName val="오수받이(940-510-410)"/>
      <sheetName val="흄관(D300)"/>
      <sheetName val="오수관보호공(D300)"/>
      <sheetName val="오수받이연락관"/>
      <sheetName val="상수도공수량집계표"/>
      <sheetName val="상수도공철근량집계표"/>
      <sheetName val="제수변실(1.40-1.50)"/>
      <sheetName val="주철관(D200)"/>
      <sheetName val="공동구공철근량집계표"/>
      <sheetName val="공동구공수량집계표"/>
      <sheetName val="공동구공"/>
      <sheetName val="우각부보강"/>
      <sheetName val="우수공"/>
      <sheetName val="터파기및재료"/>
      <sheetName val="DATA"/>
      <sheetName val="ABUT수량-A1"/>
      <sheetName val="연결관암거"/>
      <sheetName val="단가조사"/>
      <sheetName val="단가"/>
      <sheetName val="연결관산출조서"/>
      <sheetName val="가도공"/>
      <sheetName val="산출근거"/>
      <sheetName val="6호기"/>
      <sheetName val="DATE"/>
      <sheetName val="기기리스트"/>
      <sheetName val="환율"/>
      <sheetName val="TYPE-1"/>
      <sheetName val="죽전리수량산출서2"/>
      <sheetName val="슬래브1"/>
      <sheetName val="우수"/>
      <sheetName val="교대시점"/>
      <sheetName val="계수시트"/>
      <sheetName val="원가계산서"/>
      <sheetName val="EQT-ESTN"/>
      <sheetName val="동해title"/>
      <sheetName val="일위대가목차"/>
      <sheetName val="내역서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>
        <row r="4">
          <cell r="P4">
            <v>4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형맨홀수량"/>
      <sheetName val="원형1호맨홀토공수량"/>
      <sheetName val="집수정(600-700)"/>
      <sheetName val="우각부보강"/>
      <sheetName val="우수공"/>
      <sheetName val="DATA"/>
      <sheetName val="터파기및재료"/>
      <sheetName val="DATE"/>
      <sheetName val="6호기"/>
      <sheetName val="단가 및 재료비"/>
      <sheetName val="중기사용료산출근거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☞①공사명입력표지출력"/>
      <sheetName val="설계서"/>
      <sheetName val="(1)★건축원가(요율조정은이곳에서)★"/>
      <sheetName val="원형1호맨홀토공수량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구조물공(3)"/>
      <sheetName val="구조물공사집계표"/>
      <sheetName val="옹벽평균연장"/>
      <sheetName val="옹벽(집계)"/>
      <sheetName val="옹벽(단위)"/>
      <sheetName val="공동구(집계)"/>
      <sheetName val="공동구(단위)"/>
      <sheetName val="H-PILE수량집계"/>
      <sheetName val="ABUT수량-A1"/>
      <sheetName val="개산공사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량집계"/>
      <sheetName val="수량산출서"/>
      <sheetName val="수량산출"/>
      <sheetName val="단위수량"/>
      <sheetName val="토공수량집계"/>
      <sheetName val="토공수량산출서"/>
      <sheetName val="토공단위"/>
      <sheetName val="삽도"/>
      <sheetName val="Sheet2"/>
      <sheetName val="조명시설"/>
      <sheetName val="H-PILE수량집계"/>
      <sheetName val="거래처목록"/>
      <sheetName val="관리코드"/>
      <sheetName val="원형1호맨홀토공수량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맨홀단위수량2차"/>
      <sheetName val="이음부몰탈2차"/>
      <sheetName val="우수관기초단위수량(2차)"/>
      <sheetName val="접속흄관이음몰탈단위수량(2차)"/>
      <sheetName val="모래부설치수표"/>
      <sheetName val="모래부설단위수량"/>
      <sheetName val="우수받이단위수량(2차)"/>
      <sheetName val="집수정 2차"/>
      <sheetName val="U형측구"/>
      <sheetName val="조명시설"/>
      <sheetName val="파일의이용"/>
      <sheetName val="산출근거"/>
      <sheetName val="연결관암거"/>
      <sheetName val="2호맨홀공제수량"/>
      <sheetName val="계수시트"/>
      <sheetName val="기계경비(시간당)"/>
      <sheetName val="램머"/>
      <sheetName val="1차 내역서"/>
      <sheetName val="공사기본내용입력"/>
      <sheetName val="계양가시설"/>
      <sheetName val="토사(PE)"/>
      <sheetName val="Sheet1 (2)"/>
      <sheetName val="TOTAL_BOQ"/>
      <sheetName val="일위대가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2호맨홀공제수량"/>
      <sheetName val="토공(우물통,기타) "/>
      <sheetName val="조명시설"/>
      <sheetName val="교육종류"/>
      <sheetName val="TOTAL_BOQ"/>
      <sheetName val="3-2PS"/>
      <sheetName val="내역"/>
      <sheetName val="DATE"/>
      <sheetName val="3.3"/>
      <sheetName val="Total"/>
      <sheetName val="경산"/>
      <sheetName val="투찰금액"/>
      <sheetName val="파일의이용"/>
      <sheetName val="총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원가계산서"/>
      <sheetName val="총괄내역서"/>
      <sheetName val="내역서"/>
      <sheetName val="수목표준대가"/>
      <sheetName val="시설구조일위대가 "/>
      <sheetName val="기초대가"/>
      <sheetName val="단가조사표"/>
      <sheetName val="지주,비료"/>
      <sheetName val="수량산출서"/>
      <sheetName val="Sheet3"/>
      <sheetName val="Sheet2 (4)"/>
      <sheetName val="Sheet2 (5)"/>
      <sheetName val="Sheet2 (6)"/>
      <sheetName val="터파기및재료"/>
      <sheetName val="건축내역"/>
      <sheetName val="노무단가"/>
      <sheetName val="견적서"/>
      <sheetName val="코드표"/>
      <sheetName val="토사(PE)"/>
      <sheetName val="설계내역(당초)"/>
      <sheetName val="변경도급"/>
      <sheetName val="겉장"/>
      <sheetName val="기성검사원"/>
      <sheetName val="표지"/>
      <sheetName val="갑지"/>
      <sheetName val="원가"/>
      <sheetName val="건축"/>
      <sheetName val="토목"/>
      <sheetName val="냉천부속동"/>
      <sheetName val="노무비"/>
      <sheetName val="실행대비"/>
      <sheetName val="노임단가"/>
      <sheetName val="공조기"/>
      <sheetName val="내역"/>
      <sheetName val="단가표"/>
      <sheetName val="수목데이타 "/>
      <sheetName val="BID"/>
      <sheetName val="중기사용료산출근거"/>
      <sheetName val="단가 및 재료비"/>
      <sheetName val="진주방향"/>
      <sheetName val="마산방향"/>
      <sheetName val="마산방향철근집계"/>
      <sheetName val="96노임기준"/>
      <sheetName val="일위대가"/>
      <sheetName val="9811"/>
      <sheetName val="종배수관면벽신"/>
      <sheetName val="적용단위길이"/>
      <sheetName val="개소별수량산출"/>
      <sheetName val="2003상반기노임기준"/>
      <sheetName val="내역서(기계)"/>
      <sheetName val="총괄표"/>
      <sheetName val="남대문빌딩"/>
      <sheetName val="경산"/>
      <sheetName val="6공구(당초)"/>
      <sheetName val="기초일위"/>
      <sheetName val="시설일위"/>
      <sheetName val="조명일위"/>
      <sheetName val="설계내역"/>
      <sheetName val="관급자재대"/>
      <sheetName val="수량산출"/>
      <sheetName val="노단"/>
      <sheetName val="#REF"/>
      <sheetName val="현장관리비"/>
      <sheetName val="철탑"/>
      <sheetName val="제철"/>
      <sheetName val="토공사"/>
      <sheetName val="1.내역(청.하역장전등)"/>
      <sheetName val="참조자료"/>
      <sheetName val="노임이"/>
      <sheetName val="A"/>
      <sheetName val="저수호안내역(변경예정)"/>
      <sheetName val="을지"/>
      <sheetName val="2000년1차"/>
      <sheetName val="입찰안"/>
      <sheetName val="돈암사업"/>
      <sheetName val="기계경비(시간당)"/>
      <sheetName val="램머"/>
      <sheetName val="SORCE1"/>
      <sheetName val="골조시행"/>
      <sheetName val="하수급견적대비"/>
      <sheetName val="자재단가"/>
      <sheetName val="비교1"/>
      <sheetName val="Config"/>
      <sheetName val="R&amp;D"/>
      <sheetName val="올림픽미술관"/>
      <sheetName val="철콘공사"/>
      <sheetName val="납부서"/>
      <sheetName val="간선계산"/>
      <sheetName val="단위당일위대가"/>
      <sheetName val="시중노임(공사)"/>
      <sheetName val="비탈면보호공수량산출"/>
      <sheetName val="대비"/>
      <sheetName val="실행내역 "/>
      <sheetName val="ⴭⴭⴭⴭⴭ"/>
      <sheetName val="설계서을"/>
      <sheetName val="금융비용"/>
      <sheetName val="견"/>
      <sheetName val="경비"/>
      <sheetName val="설계명세서"/>
      <sheetName val="품셈표"/>
      <sheetName val="공통가설"/>
      <sheetName val="TRE TABLE"/>
      <sheetName val="집계표"/>
      <sheetName val="데이타"/>
      <sheetName val="2.냉난방설비공사"/>
      <sheetName val="7.자동제어공사"/>
      <sheetName val="남양주부대"/>
      <sheetName val="변경품셈총괄"/>
      <sheetName val="자동차폐수처리장"/>
      <sheetName val="2호맨홀공제수량"/>
      <sheetName val="공조기휀"/>
      <sheetName val="AHU집계"/>
      <sheetName val="인부노임"/>
      <sheetName val="토공A"/>
      <sheetName val="36단가"/>
      <sheetName val="36수량"/>
      <sheetName val="산출금액내역"/>
      <sheetName val="종배수관(신)"/>
      <sheetName val="자료입력"/>
      <sheetName val="피벗테이블데이터분석"/>
      <sheetName val="제경비율"/>
      <sheetName val="시설구조일위대가_"/>
      <sheetName val="Sheet2_(4)"/>
      <sheetName val="Sheet2_(5)"/>
      <sheetName val="Sheet2_(6)"/>
      <sheetName val="수목데이타_"/>
      <sheetName val="단가_및_재료비"/>
      <sheetName val="시설구조일위대가_1"/>
      <sheetName val="Sheet2_(4)1"/>
      <sheetName val="Sheet2_(5)1"/>
      <sheetName val="Sheet2_(6)1"/>
      <sheetName val="수목데이타_1"/>
      <sheetName val="단가_및_재료비1"/>
      <sheetName val="토적집계"/>
      <sheetName val="내역(토목)"/>
      <sheetName val="대로근거"/>
      <sheetName val="중로근거"/>
      <sheetName val="내역분기"/>
      <sheetName val="청천내"/>
      <sheetName val="주소록"/>
      <sheetName val="일반관리비"/>
      <sheetName val="일위대가표"/>
      <sheetName val="인건비"/>
      <sheetName val="49단가"/>
      <sheetName val="49산출"/>
      <sheetName val="예산명세서"/>
      <sheetName val="구조물공1"/>
      <sheetName val="우수받이"/>
      <sheetName val="날개벽"/>
      <sheetName val="단위수량"/>
      <sheetName val="제안서입력"/>
      <sheetName val="절감계산"/>
      <sheetName val="보할"/>
      <sheetName val="노임"/>
      <sheetName val="2.대외공문"/>
      <sheetName val="인원계획-미화"/>
      <sheetName val="본문"/>
      <sheetName val="기본DATA"/>
      <sheetName val="구조물공"/>
      <sheetName val="부대공"/>
      <sheetName val="배수공"/>
      <sheetName val="토공"/>
      <sheetName val="포장공"/>
      <sheetName val="수금계획"/>
      <sheetName val="wall"/>
      <sheetName val="Front"/>
      <sheetName val="시실누(모) "/>
      <sheetName val="현우실적"/>
      <sheetName val="업체별기성내역"/>
      <sheetName val="지급자재"/>
      <sheetName val="제출내역 (2)"/>
      <sheetName val="일위대가표 "/>
      <sheetName val="Customer Databas"/>
      <sheetName val="기계내역"/>
      <sheetName val="갑지(요약)"/>
      <sheetName val="11.닥트설치공사(bm)"/>
      <sheetName val="회로내역(승인)"/>
      <sheetName val="중기조종사 단위단가"/>
      <sheetName val="98수문일위"/>
      <sheetName val="단가"/>
      <sheetName val="수량인공"/>
      <sheetName val="주방"/>
      <sheetName val="소일위대가코드표"/>
      <sheetName val="공사요율"/>
      <sheetName val="06 일위대가목록"/>
      <sheetName val="자료"/>
      <sheetName val="DATA 입력란"/>
      <sheetName val="1. 설계조건 2.단면가정 3. 하중계산"/>
      <sheetName val="변경1총괄"/>
      <sheetName val="일위"/>
      <sheetName val="투찰추정"/>
      <sheetName val="준검 내역서"/>
      <sheetName val="사급자재"/>
      <sheetName val="기안"/>
      <sheetName val="01"/>
      <sheetName val="기본단가"/>
      <sheetName val="소비자가"/>
      <sheetName val="경비2내역"/>
      <sheetName val="Sheet1"/>
      <sheetName val="공사비증감"/>
      <sheetName val="설계"/>
      <sheetName val="토공계산서(부체도로)"/>
      <sheetName val="급여조견표"/>
      <sheetName val="정공공사"/>
      <sheetName val="을"/>
      <sheetName val="노집"/>
      <sheetName val="재집"/>
      <sheetName val="수목데이타"/>
      <sheetName val="열린교실"/>
      <sheetName val="MATERIAL"/>
      <sheetName val="FRP PIPING 일위대가"/>
      <sheetName val="상반기손익차2총괄"/>
      <sheetName val="유림골조"/>
      <sheetName val="보도공제면적"/>
      <sheetName val="개요"/>
      <sheetName val="현장관리"/>
      <sheetName val="단가조사"/>
      <sheetName val="수곡내역"/>
      <sheetName val="98지급계획"/>
      <sheetName val="TEL"/>
      <sheetName val="대여현황"/>
      <sheetName val="hvac(제어동)"/>
      <sheetName val="변경내역"/>
      <sheetName val="6호기"/>
      <sheetName val="소방기계"/>
      <sheetName val="차액보증"/>
      <sheetName val="건축공사 집계표"/>
      <sheetName val="골조"/>
      <sheetName val="내역서01"/>
      <sheetName val="AL공사(원)"/>
      <sheetName val="공사개요"/>
      <sheetName val="현장청취복명서"/>
      <sheetName val="정부노임단가"/>
      <sheetName val="단가산출"/>
      <sheetName val="반응조"/>
      <sheetName val="DB"/>
      <sheetName val="1.설계기준"/>
      <sheetName val="전산망"/>
      <sheetName val="금액내역서"/>
      <sheetName val="현장관리비 산출내역"/>
      <sheetName val="admin"/>
      <sheetName val="주공기준"/>
      <sheetName val="기본1"/>
      <sheetName val="수정일위대가"/>
      <sheetName val="설비"/>
      <sheetName val="건설기계사용료"/>
      <sheetName val="Sheet15"/>
      <sheetName val="공사설명서외"/>
      <sheetName val="산출기준자료"/>
      <sheetName val="말뚝지지력산정"/>
      <sheetName val="공정집계_국별"/>
      <sheetName val="횡배수관"/>
      <sheetName val="기초목"/>
      <sheetName val="교통대책내역"/>
      <sheetName val="참조"/>
      <sheetName val="하자항목"/>
      <sheetName val="법면"/>
      <sheetName val="배수공1"/>
      <sheetName val="중기일위대가"/>
      <sheetName val="부대공Ⅱ"/>
      <sheetName val="DATE"/>
      <sheetName val="단면가정"/>
      <sheetName val="COST"/>
      <sheetName val="Sheet9"/>
      <sheetName val="원가계산서"/>
      <sheetName val=" 내역"/>
      <sheetName val="효성CB 1P기초"/>
      <sheetName val="단가(전기)"/>
      <sheetName val="난간벽단위"/>
      <sheetName val="2설계 (웅촌고연)"/>
      <sheetName val="참고자료"/>
      <sheetName val="ABUT수량-A1"/>
      <sheetName val="단가산출2"/>
      <sheetName val="단가산출1"/>
      <sheetName val="공제구간조서"/>
      <sheetName val="노무비 "/>
      <sheetName val="b_balju_cho"/>
      <sheetName val="총 괄 표"/>
      <sheetName val="NYS"/>
      <sheetName val="조명시설"/>
      <sheetName val="건설산출"/>
      <sheetName val="21301동"/>
      <sheetName val="평가데이터"/>
      <sheetName val="2.1  노무비 평균단가산출"/>
      <sheetName val="슬래브"/>
      <sheetName val="부표총괄"/>
      <sheetName val="단가산출목록표"/>
      <sheetName val="연결임시"/>
      <sheetName val="일위(토,포,부)"/>
      <sheetName val="기계경비"/>
      <sheetName val="unitpric"/>
      <sheetName val="마감물량 "/>
      <sheetName val="건설기계경비산정조견표"/>
      <sheetName val="인건비 "/>
      <sheetName val="Y-WORK"/>
      <sheetName val="설계산출표지"/>
      <sheetName val="내역단가"/>
      <sheetName val="일위단가"/>
      <sheetName val="일위대가표(DEEP)"/>
      <sheetName val="99노임기준"/>
      <sheetName val="소방"/>
      <sheetName val="원가계산서(공사)"/>
      <sheetName val="본공사"/>
      <sheetName val="슬래브산식"/>
      <sheetName val="2000전체분"/>
      <sheetName val="시점부교대"/>
      <sheetName val="산근목록"/>
      <sheetName val="중기경비목록"/>
      <sheetName val="입력"/>
      <sheetName val="원가계산서(남측)"/>
      <sheetName val="내역1"/>
      <sheetName val="갑지(추정)"/>
      <sheetName val="APT"/>
      <sheetName val="1.설계조건"/>
      <sheetName val="steel data sheet"/>
      <sheetName val="내역서2"/>
      <sheetName val="H=2.0m"/>
      <sheetName val="노견단위수량"/>
      <sheetName val="관로공사"/>
      <sheetName val="조명율표"/>
      <sheetName val="일위대가(가설)"/>
      <sheetName val="접지수량"/>
      <sheetName val="JUCKEYK"/>
      <sheetName val="품목납기"/>
      <sheetName val="고창터널(고창방향)"/>
      <sheetName val="금광1터널"/>
      <sheetName val="실행내역"/>
      <sheetName val="9902"/>
      <sheetName val="현장별계약현황('98.10.31)"/>
      <sheetName val="총괄메뉴"/>
      <sheetName val="XL4Poppy"/>
      <sheetName val="월별손익"/>
      <sheetName val="임대계획"/>
      <sheetName val="Total"/>
      <sheetName val="archi(본사)"/>
      <sheetName val="신림자금"/>
      <sheetName val="Sheet4"/>
      <sheetName val="견적업체"/>
      <sheetName val="b_balju"/>
      <sheetName val="식재가격"/>
      <sheetName val="식재총괄"/>
      <sheetName val="일위목록"/>
      <sheetName val="2. 공원조도"/>
      <sheetName val="말고개터널조명전압강하"/>
      <sheetName val="22단가"/>
      <sheetName val="22산출"/>
      <sheetName val="S0"/>
      <sheetName val="세원견적서"/>
      <sheetName val="물집"/>
      <sheetName val="2004,상노임"/>
      <sheetName val="TOTAL_BOQ"/>
      <sheetName val="C3"/>
      <sheetName val="전체내역"/>
      <sheetName val="협조전"/>
      <sheetName val="예총"/>
      <sheetName val="OE"/>
      <sheetName val="빙설계"/>
      <sheetName val="토목주소"/>
      <sheetName val="기성내역1"/>
      <sheetName val="내역서(가중치)"/>
      <sheetName val="1.취수장"/>
      <sheetName val="내역2"/>
      <sheetName val="적용단가표"/>
      <sheetName val="노임05상"/>
      <sheetName val="공량산출"/>
      <sheetName val="산출기초조사서"/>
      <sheetName val="Macro1"/>
      <sheetName val="월현황(내자)"/>
      <sheetName val="MOTOR"/>
      <sheetName val="ITEM"/>
      <sheetName val="단가비교"/>
      <sheetName val="가도공"/>
      <sheetName val="노무비단가"/>
      <sheetName val="지주토목내역서"/>
      <sheetName val="2000노임기준"/>
      <sheetName val="식재일위대가"/>
      <sheetName val="건설기계손료"/>
      <sheetName val="코드"/>
      <sheetName val="경상직원"/>
      <sheetName val="횡배수관토공수량"/>
      <sheetName val="아스팔트 포장총괄집계표"/>
      <sheetName val="심사공종"/>
      <sheetName val="9509"/>
      <sheetName val="Sheet1 (2)"/>
      <sheetName val="00년도"/>
      <sheetName val="공장"/>
      <sheetName val="건축2"/>
      <sheetName val="차수"/>
      <sheetName val="견적공통"/>
      <sheetName val="16-1"/>
      <sheetName val="진천생산"/>
      <sheetName val="분개장"/>
      <sheetName val="보고"/>
      <sheetName val="회사정보"/>
      <sheetName val="인사자료총집계"/>
      <sheetName val="매출현황"/>
      <sheetName val="메인거더-크로스빔200연결부"/>
      <sheetName val="기별월별손익"/>
      <sheetName val="조내역"/>
      <sheetName val="공종목록표"/>
      <sheetName val="파일의이용"/>
      <sheetName val="대가목록"/>
      <sheetName val="단위단가"/>
      <sheetName val="설계내역서"/>
      <sheetName val="GLST"/>
      <sheetName val="식재인부"/>
      <sheetName val="982월원안"/>
      <sheetName val="2공구산출내역"/>
      <sheetName val="File_관급"/>
      <sheetName val="공정집계"/>
      <sheetName val="기초단가"/>
      <sheetName val="RE9604"/>
      <sheetName val="노임목록"/>
      <sheetName val="화재 탐지 설비"/>
      <sheetName val="시험물량산출"/>
    </sheetNames>
    <sheetDataSet>
      <sheetData sheetId="0"/>
      <sheetData sheetId="1"/>
      <sheetData sheetId="2"/>
      <sheetData sheetId="3">
        <row r="2">
          <cell r="J2" t="str">
            <v>금 액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기변실(A3-LINE)"/>
      <sheetName val="이토변실(A3-LINE)"/>
      <sheetName val="공기변실토공(D)"/>
      <sheetName val="이토변실토공(D)"/>
      <sheetName val="공기변실토공(F)"/>
      <sheetName val="이토변실토공(F)"/>
      <sheetName val="공기변실토공(G)"/>
      <sheetName val="이토변실토공(G)"/>
      <sheetName val="수목표준대가"/>
      <sheetName val="터파기및재료"/>
      <sheetName val="2호맨홀공제수량"/>
      <sheetName val="DATA"/>
      <sheetName val="데이타"/>
      <sheetName val="노단"/>
      <sheetName val="단가"/>
      <sheetName val="수량인공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금액내역서"/>
      <sheetName val="교각계산"/>
      <sheetName val="현장관리비 산출내역"/>
      <sheetName val="총괄"/>
      <sheetName val="을"/>
      <sheetName val="내역서01"/>
      <sheetName val="원내역"/>
      <sheetName val="설계개요"/>
      <sheetName val="시설일위"/>
      <sheetName val="상 부"/>
      <sheetName val="수목표준대가"/>
      <sheetName val="집수정(600-700)"/>
      <sheetName val="입찰안"/>
      <sheetName val="IW-LIST"/>
      <sheetName val="토공사"/>
      <sheetName val="일위대가(가설)"/>
      <sheetName val="PRICE"/>
      <sheetName val="연돌일위집계"/>
      <sheetName val="계정"/>
      <sheetName val="노무"/>
      <sheetName val="토공집계표"/>
      <sheetName val="일위대가(여기까지)"/>
      <sheetName val="품셈"/>
      <sheetName val="DATA"/>
      <sheetName val="woo(mac)"/>
      <sheetName val="001"/>
      <sheetName val="cable-data"/>
      <sheetName val="SG"/>
      <sheetName val="1.설계조건"/>
      <sheetName val="수목데이타 "/>
      <sheetName val="하수급견적대비"/>
      <sheetName val="현장관리비_산출내역"/>
      <sheetName val="상_부"/>
      <sheetName val="현장관리비_산출내역1"/>
      <sheetName val="상_부1"/>
      <sheetName val="결과조달"/>
      <sheetName val="노단"/>
      <sheetName val="일위대가(계측기설치)"/>
      <sheetName val="부대공Ⅱ"/>
      <sheetName val="설계가"/>
      <sheetName val="0226"/>
      <sheetName val="01"/>
      <sheetName val="건축2"/>
      <sheetName val="EQ-R1"/>
      <sheetName val="1.경관조명산출"/>
      <sheetName val="1.경관조명산출집계"/>
      <sheetName val="원형1호맨홀토공수량"/>
      <sheetName val="S0"/>
      <sheetName val="Sheet1"/>
      <sheetName val="기기리스트"/>
      <sheetName val="일위대가목차"/>
      <sheetName val="ExcelObject"/>
      <sheetName val="1TL종점(1)"/>
      <sheetName val="이름표지정"/>
      <sheetName val="Pier 3"/>
      <sheetName val="2.대외공문"/>
      <sheetName val="#REF"/>
      <sheetName val="A-4"/>
      <sheetName val="목표세부명세"/>
      <sheetName val="공문"/>
      <sheetName val="낙찰표"/>
      <sheetName val="ⴭⴭⴭⴭⴭ"/>
      <sheetName val="총괄내역서"/>
      <sheetName val="list"/>
      <sheetName val="PAINT"/>
      <sheetName val="일위대가"/>
      <sheetName val="●내역"/>
      <sheetName val="건축단가"/>
      <sheetName val="일위목록"/>
      <sheetName val="갑지"/>
      <sheetName val="Sheet9"/>
      <sheetName val="전기자료"/>
      <sheetName val="Sheet14"/>
      <sheetName val="Sheet10"/>
      <sheetName val="Sheet13"/>
      <sheetName val="건축내역"/>
      <sheetName val="내역"/>
      <sheetName val="계수시트"/>
      <sheetName val="원가계산서"/>
      <sheetName val="BID"/>
      <sheetName val="GI-LIST"/>
      <sheetName val="기계경비일람"/>
      <sheetName val="노임"/>
      <sheetName val="공사비증감"/>
      <sheetName val="집계표"/>
      <sheetName val="설계"/>
      <sheetName val="데이타"/>
      <sheetName val="Sheet1 (2)"/>
      <sheetName val="노임단가"/>
      <sheetName val="입찰내역 발주처 양식"/>
      <sheetName val="Sheet4"/>
      <sheetName val="수로단위수량"/>
      <sheetName val="6PILE  (돌출)"/>
      <sheetName val="예가표"/>
      <sheetName val="일위대가 (PM)"/>
      <sheetName val="조명시설"/>
      <sheetName val="Eq. Mobilization"/>
      <sheetName val="토공실행"/>
      <sheetName val="실행대비"/>
      <sheetName val="인건비"/>
      <sheetName val="MAT_N048"/>
      <sheetName val="대전21토목내역서"/>
      <sheetName val="전차선로 물량표"/>
      <sheetName val="제출내역 (2)"/>
      <sheetName val="제수변수량"/>
      <sheetName val="96노임기준"/>
      <sheetName val="충돌 내용"/>
      <sheetName val="수량산출서LP-GA"/>
      <sheetName val="산출서집계LP-GA"/>
      <sheetName val="수량산출서LP-GB"/>
      <sheetName val="PAD TR보호대기초"/>
      <sheetName val="가로등기초"/>
      <sheetName val="HANDHOLE(2)"/>
      <sheetName val=" 내역"/>
      <sheetName val="기성내역1"/>
      <sheetName val="배수내역(98년도분)"/>
      <sheetName val="P.M 별"/>
      <sheetName val="1ST"/>
      <sheetName val="타견적(을)"/>
      <sheetName val="공종별자재"/>
      <sheetName val="충주"/>
      <sheetName val="지장물C"/>
      <sheetName val="가락화장을지"/>
      <sheetName val="CAL"/>
      <sheetName val="DATE"/>
      <sheetName val="투찰"/>
      <sheetName val="신규일위대가"/>
      <sheetName val="설계조건"/>
      <sheetName val="설계산출표지"/>
      <sheetName val="유림골조"/>
      <sheetName val="공통비(전체)"/>
      <sheetName val="토목공사"/>
      <sheetName val="새공통(96임금인상기준)"/>
      <sheetName val="비교1"/>
      <sheetName val="유림총괄"/>
      <sheetName val="단가표"/>
      <sheetName val="대로근거"/>
      <sheetName val="ABUT수량-A1"/>
      <sheetName val="공사비예산서(토목분)"/>
      <sheetName val="내역서"/>
      <sheetName val="구조물철거타공정이월"/>
      <sheetName val="단면 (2)"/>
      <sheetName val="FAB별"/>
      <sheetName val="최적단면"/>
      <sheetName val="일위대가표"/>
      <sheetName val="EP0618"/>
      <sheetName val="5)수리분석내역 "/>
      <sheetName val="직접경비"/>
      <sheetName val="직접인건비"/>
      <sheetName val="무근깨기"/>
      <sheetName val="단면가정"/>
      <sheetName val="산출2-기기동력"/>
      <sheetName val="터파기및재료"/>
      <sheetName val="냉천부속동"/>
      <sheetName val="방음벽기초"/>
      <sheetName val="일위(PN)"/>
      <sheetName val="견적990322"/>
      <sheetName val="기둥강재집계"/>
      <sheetName val="Total"/>
      <sheetName val="대비"/>
      <sheetName val="차액보증"/>
      <sheetName val="COVER"/>
      <sheetName val="경비실"/>
      <sheetName val="U-TYPE(1)"/>
      <sheetName val="경산"/>
      <sheetName val="9GNG운반"/>
    </sheetNames>
    <sheetDataSet>
      <sheetData sheetId="0">
        <row r="4">
          <cell r="D4" t="str">
            <v>대</v>
          </cell>
        </row>
        <row r="5">
          <cell r="D5" t="str">
            <v>대</v>
          </cell>
        </row>
        <row r="7">
          <cell r="D7" t="str">
            <v>대</v>
          </cell>
        </row>
        <row r="8">
          <cell r="D8" t="str">
            <v>대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이토변실(A3-LINE)"/>
      <sheetName val="수목표준대가"/>
      <sheetName val="2호맨홀공제수량"/>
      <sheetName val="DATE"/>
      <sheetName val="1차네트공정"/>
      <sheetName val="내역서"/>
      <sheetName val="실행대비"/>
      <sheetName val="적현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터파기및재료"/>
      <sheetName val="이토변실(A3-LINE)"/>
      <sheetName val="수목표준대가"/>
      <sheetName val="철거산출근거"/>
      <sheetName val="기둥(원형)"/>
      <sheetName val="기초공"/>
      <sheetName val="단가조사"/>
      <sheetName val="기본입력"/>
      <sheetName val="건설공사인월수"/>
      <sheetName val="통신소방공사인월수"/>
      <sheetName val="차량비용산출"/>
      <sheetName val="사무원비용산출"/>
      <sheetName val="보고서비용"/>
      <sheetName val="당진1,2호기전선관설치및접지4차공사내역서-을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형맨홀수량"/>
      <sheetName val="원형1호맨홀토공수량"/>
      <sheetName val="연결관암거"/>
      <sheetName val="터파기및재료"/>
      <sheetName val="단위수량"/>
      <sheetName val="이토변실(A3-LINE)"/>
      <sheetName val="수목표준대가"/>
      <sheetName val="부대내역"/>
      <sheetName val="이형관"/>
      <sheetName val="Baby일위대가"/>
      <sheetName val="날개벽(시점좌측)"/>
      <sheetName val="직공비"/>
      <sheetName val="COPING"/>
      <sheetName val="Sheet1"/>
      <sheetName val="일위대가(가설)"/>
      <sheetName val="철거산출근거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자재집계"/>
      <sheetName val="총수량"/>
      <sheetName val="총철근"/>
      <sheetName val="몰탈"/>
      <sheetName val="토공집계"/>
      <sheetName val="토적집계"/>
      <sheetName val="토적표"/>
      <sheetName val="포장수량집계"/>
      <sheetName val="포장철근집계"/>
      <sheetName val="아스콘T=62.5"/>
      <sheetName val="고압블럭T=20"/>
      <sheetName val="보차도경계블럭"/>
      <sheetName val="보도경계블럭"/>
      <sheetName val="L형측구"/>
      <sheetName val="감속턱"/>
      <sheetName val="차선(중앙선)"/>
      <sheetName val="차선(직각주차)"/>
      <sheetName val="우수수량집계"/>
      <sheetName val="우수철근집계"/>
      <sheetName val="우수흄관깊이"/>
      <sheetName val="우수맨홀깊이"/>
      <sheetName val="우수맨홀(D900)"/>
      <sheetName val="우수맨홀(D1200)"/>
      <sheetName val="흄관(D450)"/>
      <sheetName val="흄관(D600)"/>
      <sheetName val="집수정"/>
      <sheetName val="홈통받이"/>
      <sheetName val="빗물받이(910-510-410)"/>
      <sheetName val="빗물받이(600-510-410)"/>
      <sheetName val="U형측구"/>
      <sheetName val="홈통받이연락관(D.C PIPE-150)"/>
      <sheetName val="빗물받이연락관(D.C PIPE-250)"/>
      <sheetName val="맹암거(SDP150)"/>
      <sheetName val="맹암거(SDP100)"/>
      <sheetName val="우수PIT"/>
      <sheetName val="오수수량집계"/>
      <sheetName val="오수철근집계"/>
      <sheetName val="오수공흄관평균깊이"/>
      <sheetName val="오수공맨홀평균깊이"/>
      <sheetName val="오수맨홀(D900)"/>
      <sheetName val="오수-흄관(D300)"/>
      <sheetName val="오수받이(910-510-410)"/>
      <sheetName val="오수받이연락관(D.CPIPE-150)"/>
      <sheetName val="상수수량집계"/>
      <sheetName val="상수철근집계"/>
      <sheetName val="제수변실(1.40-1.80)"/>
      <sheetName val="주철관(D40)"/>
      <sheetName val="주철관(D150)"/>
      <sheetName val="공동구수량집계"/>
      <sheetName val="공동구철근집계"/>
      <sheetName val="공동구단위시트"/>
      <sheetName val="원형1호맨홀토공수량"/>
      <sheetName val="연결관암거"/>
      <sheetName val="내역서"/>
      <sheetName val="4.2유효폭의 계산"/>
      <sheetName val="터파기및재료"/>
      <sheetName val="우수"/>
      <sheetName val="빗물받이_910_510_410_"/>
      <sheetName val="Sheet1"/>
      <sheetName val="Sheet2"/>
      <sheetName val="공비대비"/>
      <sheetName val="#REF"/>
      <sheetName val="TYPE-A"/>
      <sheetName val="내역"/>
      <sheetName val="본공사"/>
      <sheetName val="토목"/>
      <sheetName val="토목공사"/>
      <sheetName val="수량산출"/>
      <sheetName val="자재단가"/>
      <sheetName val="대구진천삼성APT"/>
      <sheetName val="마산월령동골조물량변경"/>
      <sheetName val="노임"/>
      <sheetName val="형틀공사"/>
      <sheetName val="설계"/>
      <sheetName val="단위수량"/>
      <sheetName val="입찰"/>
      <sheetName val="현경"/>
      <sheetName val="단가조사"/>
      <sheetName val="원가계산서"/>
      <sheetName val="JUCKEYK"/>
      <sheetName val="BID"/>
      <sheetName val="S0"/>
      <sheetName val="이름정의"/>
      <sheetName val="Sheet1 (2)"/>
      <sheetName val="정보"/>
      <sheetName val="Sheet6"/>
      <sheetName val="갑지(추정)"/>
      <sheetName val="코드"/>
      <sheetName val="guard(mac)"/>
      <sheetName val="수리결과"/>
      <sheetName val="2.대외공문"/>
      <sheetName val="인건비"/>
      <sheetName val="자재비"/>
      <sheetName val="환산"/>
      <sheetName val="전신환매도율"/>
      <sheetName val="일반부표"/>
      <sheetName val="백호우계수"/>
      <sheetName val="토공"/>
      <sheetName val="DATE"/>
      <sheetName val="터널조도"/>
      <sheetName val="목차임시"/>
      <sheetName val="견적대비"/>
      <sheetName val="감시제어"/>
      <sheetName val="부대내역"/>
      <sheetName val="일위대가"/>
      <sheetName val="JUCK"/>
      <sheetName val="실행철강하도"/>
      <sheetName val="노무비"/>
      <sheetName val="금액"/>
      <sheetName val="STORAGE"/>
      <sheetName val="N賃率-職"/>
      <sheetName val="식재인부"/>
      <sheetName val="설계명세서"/>
      <sheetName val="SH.R설치"/>
      <sheetName val="내역을"/>
      <sheetName val="Total"/>
      <sheetName val="기초일위"/>
      <sheetName val="총수량집계표"/>
      <sheetName val="(1)본선수량집계"/>
      <sheetName val="자재집게표 "/>
      <sheetName val="철근량 검토"/>
      <sheetName val="CT"/>
      <sheetName val="내역(중앙)"/>
      <sheetName val="내역(창신)"/>
      <sheetName val="원가계산 (2)"/>
      <sheetName val="과천MAIN"/>
      <sheetName val="MYUN(MAC)"/>
      <sheetName val="단가"/>
      <sheetName val="★도급내역"/>
      <sheetName val="공내역"/>
      <sheetName val="다곡2교"/>
      <sheetName val="효명0010"/>
      <sheetName val="이토변실(A3-LINE)"/>
      <sheetName val="복구경비"/>
      <sheetName val="ELEV SPEC(Ia,Ir)"/>
      <sheetName val="I一般比"/>
      <sheetName val="을지"/>
      <sheetName val="국내조달(통합-1)"/>
      <sheetName val="PAN"/>
      <sheetName val="자재운반단가일람표"/>
      <sheetName val="배수공 내역서 적용수량"/>
      <sheetName val="투찰"/>
      <sheetName val="시중노임단가"/>
      <sheetName val="집수정(600-700)"/>
      <sheetName val="경희대"/>
      <sheetName val="MOTOR"/>
      <sheetName val="관리,공감"/>
      <sheetName val="일위대가 "/>
      <sheetName val="내역표지"/>
      <sheetName val="단위단가"/>
      <sheetName val="unit 4"/>
      <sheetName val="대비표(토공1안)"/>
      <sheetName val="gyun"/>
      <sheetName val="부대공수량"/>
      <sheetName val="직접재료비"/>
      <sheetName val="노임단가"/>
      <sheetName val="적상기초자료"/>
      <sheetName val="계약내역"/>
      <sheetName val="아스콘T=62_5"/>
      <sheetName val="홈통받이연락관(D_C_PIPE-150)"/>
      <sheetName val="빗물받이연락관(D_C_PIPE-250)"/>
      <sheetName val="오수받이연락관(D_CPIPE-150)"/>
      <sheetName val="제수변실(1_40-1_80)"/>
      <sheetName val="4_2유효폭의_계산"/>
      <sheetName val="수지"/>
      <sheetName val="9GNG운반"/>
      <sheetName val="부하계산서"/>
      <sheetName val="45,46"/>
      <sheetName val="TIE-IN"/>
      <sheetName val="직노"/>
      <sheetName val="유기공정"/>
      <sheetName val="우배수"/>
      <sheetName val="DATA"/>
      <sheetName val="약전설비"/>
      <sheetName val="부대"/>
      <sheetName val="일위CODE"/>
      <sheetName val="비용적자료"/>
      <sheetName val="품셈"/>
      <sheetName val="ABUT수량-A1"/>
      <sheetName val="강관파일내역"/>
      <sheetName val="도근좌표"/>
      <sheetName val="2층(부대공사)"/>
      <sheetName val="시설물일위"/>
      <sheetName val="유효폭의 계산"/>
      <sheetName val="현황산출서"/>
      <sheetName val="총물량"/>
      <sheetName val="견적내역"/>
      <sheetName val="5.전사투자계획종함안"/>
      <sheetName val="수입"/>
      <sheetName val="월별손익"/>
      <sheetName val="인원자료"/>
      <sheetName val="Baby일위대가"/>
      <sheetName val="Sheet4"/>
      <sheetName val="시점교대"/>
      <sheetName val="정부노임(2000.상)"/>
      <sheetName val="기본단가표"/>
      <sheetName val="갑지"/>
      <sheetName val="차량별점검"/>
      <sheetName val="재료비단가(800)"/>
      <sheetName val="단가비교표"/>
      <sheetName val="중기 부표"/>
      <sheetName val="공사개요"/>
      <sheetName val="원가계산"/>
      <sheetName val="데리네이타현황"/>
      <sheetName val="집계표"/>
      <sheetName val="준검 내역서"/>
      <sheetName val="경로당내역건축"/>
      <sheetName val="교각1"/>
      <sheetName val="단가산출2"/>
      <sheetName val="중기사용료산출근거"/>
      <sheetName val="단가산출1"/>
      <sheetName val="합계금액"/>
      <sheetName val="수안보-MBR1"/>
      <sheetName val="3련 BOX"/>
      <sheetName val="현장관리비 산출내역"/>
      <sheetName val="하수급견적대비"/>
      <sheetName val="노무비단가"/>
      <sheetName val="이토변실"/>
      <sheetName val="단면설계"/>
      <sheetName val="안정검토"/>
      <sheetName val="포장공"/>
      <sheetName val="부대공"/>
      <sheetName val="조정금액결과표 (차수별)"/>
      <sheetName val="부대원내역"/>
      <sheetName val="부대하내역"/>
      <sheetName val="토사(PE)"/>
      <sheetName val="자재(원원+원대)"/>
      <sheetName val="공통가설"/>
      <sheetName val="전산output"/>
      <sheetName val="명세서"/>
      <sheetName val="교대(A1)"/>
      <sheetName val="가공비"/>
      <sheetName val="시중노임"/>
      <sheetName val="자재집계표"/>
      <sheetName val="도로포장면적산출(1)"/>
      <sheetName val="TOWER 10TON"/>
      <sheetName val="2경간"/>
      <sheetName val="제경비율"/>
      <sheetName val="교대(A1-A2)"/>
      <sheetName val="설비"/>
      <sheetName val="일위대가표"/>
      <sheetName val="95하U$가격"/>
      <sheetName val="70%"/>
      <sheetName val="3.바닥판설계"/>
      <sheetName val="부하계산"/>
      <sheetName val="직접인건비"/>
      <sheetName val="슬래브(PF)(하류)"/>
      <sheetName val="6PILE  (돌출)"/>
      <sheetName val="실행내역"/>
      <sheetName val="L_RPTB10_01"/>
      <sheetName val="문학간접"/>
      <sheetName val="간접"/>
      <sheetName val="중기사용료"/>
      <sheetName val="단"/>
      <sheetName val="공통비(전체)"/>
      <sheetName val="97노임단가"/>
      <sheetName val="입력란"/>
      <sheetName val="부관수량집계"/>
      <sheetName val="3.공통공사대비"/>
      <sheetName val="Source"/>
      <sheetName val="판매시설"/>
      <sheetName val="(4-2)열관류값-2"/>
      <sheetName val="총괄표"/>
      <sheetName val="개산공사비"/>
      <sheetName val="순공사비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노임단가 (2)"/>
      <sheetName val="토목2"/>
      <sheetName val="COVER"/>
      <sheetName val="1,2공구원가계산서"/>
      <sheetName val="2공구산출내역"/>
      <sheetName val="1공구산출내역서"/>
      <sheetName val="을-ATYPE"/>
      <sheetName val="기계경비일람"/>
      <sheetName val="특기사항"/>
      <sheetName val="3BL공동구 수량"/>
      <sheetName val="쌍송교"/>
      <sheetName val="콘_재료분리(1)"/>
      <sheetName val="토공수량"/>
      <sheetName val="플랜트 설치"/>
      <sheetName val="조명시설"/>
      <sheetName val="1,2,3,4,5단위수량"/>
      <sheetName val="흙쌓기도수로설치현황"/>
      <sheetName val="7+160암거변경"/>
      <sheetName val="품셈TABLE"/>
      <sheetName val="옹벽"/>
      <sheetName val="통합"/>
      <sheetName val="시공계획"/>
      <sheetName val="일위대가표지"/>
      <sheetName val="물가변동대가세부내역서"/>
      <sheetName val="농로토공집계"/>
      <sheetName val="농로수량집계"/>
      <sheetName val="장비가동"/>
      <sheetName val="작성기준"/>
      <sheetName val="ANX3A11"/>
      <sheetName val="1월"/>
      <sheetName val="삭제내역1차"/>
      <sheetName val="03(상)적용노임"/>
      <sheetName val="간접비"/>
      <sheetName val="공문"/>
      <sheetName val="급여data"/>
      <sheetName val="부대원내역(설비)"/>
      <sheetName val="대로근거"/>
      <sheetName val="단가표 (2)"/>
      <sheetName val="Project Brief"/>
      <sheetName val="화해(함평)"/>
      <sheetName val="화해(장성)"/>
      <sheetName val="건축내역서"/>
      <sheetName val="우수공"/>
      <sheetName val="단가 및 재료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4">
          <cell r="P4">
            <v>49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빗물받이(910-510-410)"/>
      <sheetName val="원형1호맨홀토공수량"/>
      <sheetName val="연결관암거"/>
      <sheetName val="산출내역서집계표"/>
      <sheetName val="단위중량"/>
      <sheetName val="공비대비"/>
      <sheetName val="수량산출"/>
      <sheetName val="계수"/>
      <sheetName val="배수공"/>
      <sheetName val="DATE"/>
      <sheetName val="설계예산서(2_소천우회토목)"/>
      <sheetName val="설계실행투찰"/>
      <sheetName val="Sheet1"/>
      <sheetName val="매출"/>
      <sheetName val="약품공급2"/>
      <sheetName val="공사비집계"/>
      <sheetName val="4차원가계산서"/>
      <sheetName val="내역"/>
      <sheetName val="3-2PS"/>
      <sheetName val="재료비"/>
      <sheetName val="2000년1차"/>
      <sheetName val="2000전체분"/>
      <sheetName val="콘_재료분리(1)"/>
      <sheetName val="일위대가 "/>
      <sheetName val="노임단가"/>
      <sheetName val="주요자재단가"/>
      <sheetName val="토사(PE)"/>
      <sheetName val="DATA입력"/>
      <sheetName val="기성내역"/>
      <sheetName val="포장공수량집계표"/>
      <sheetName val="밸브설치"/>
      <sheetName val="타공종포장공제집계표"/>
      <sheetName val="산출내역서"/>
      <sheetName val="일반부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터파기및재료"/>
      <sheetName val="빗물받이(910-510-410)"/>
      <sheetName val="원형1호맨홀토공수량"/>
      <sheetName val="연결관암거"/>
      <sheetName val="단가"/>
    </sheetNames>
    <sheetDataSet>
      <sheetData sheetId="0">
        <row r="61">
          <cell r="G61">
            <v>4.3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집계"/>
      <sheetName val="몰탈,연장집계"/>
      <sheetName val="연장집계"/>
      <sheetName val="연장산출"/>
      <sheetName val="절단집계"/>
      <sheetName val="절단수량"/>
      <sheetName val="맨홀집계"/>
      <sheetName val="맨홀수량"/>
      <sheetName val="맨홀단위"/>
      <sheetName val="맨홀H"/>
      <sheetName val="평균높이"/>
      <sheetName val="DATE"/>
      <sheetName val="터파기및재료"/>
      <sheetName val="빗물받이(910-510-410)"/>
      <sheetName val="원형1호맨홀토공수량"/>
      <sheetName val="단가"/>
      <sheetName val="수목표준대가"/>
      <sheetName val="간접비계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형맨홀수량"/>
      <sheetName val="원형1호맨홀토공수량"/>
      <sheetName val="맨홀수량"/>
      <sheetName val="DATE"/>
      <sheetName val="터파기및재료"/>
      <sheetName val="실행철강하도"/>
      <sheetName val="빗물받이(910-510-410)"/>
      <sheetName val="45,46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동구 그림"/>
      <sheetName val="구조물공 집계"/>
      <sheetName val="공동구 2.40X1.8"/>
      <sheetName val="공동구 2.60X1.8 "/>
      <sheetName val="공동구 2.10X1.8"/>
      <sheetName val="공동구 1.8X1.8"/>
      <sheetName val="Sheet1"/>
      <sheetName val="Sheet2"/>
      <sheetName val="Sheet3"/>
      <sheetName val="원형1호맨홀토공수량"/>
      <sheetName val="맨홀수량"/>
      <sheetName val="DATE"/>
      <sheetName val="터파기및재료"/>
      <sheetName val="금강아파트f2"/>
      <sheetName val="단가목록"/>
      <sheetName val="COPING"/>
      <sheetName val="아파트-가설"/>
      <sheetName val="4안전율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DATE"/>
      <sheetName val="원형1호맨홀토공수량"/>
      <sheetName val="단조-노임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산출근거"/>
      <sheetName val="데리네이타현황"/>
      <sheetName val="DATA"/>
      <sheetName val="금액내역서"/>
      <sheetName val="골재산출"/>
      <sheetName val="각종양식"/>
      <sheetName val="암거단위"/>
      <sheetName val="오동"/>
      <sheetName val="대조"/>
      <sheetName val="나한"/>
      <sheetName val="#REF"/>
      <sheetName val="집계표"/>
      <sheetName val="내역"/>
      <sheetName val="Sheet1"/>
      <sheetName val="터파기및재료"/>
      <sheetName val="수안보-MBR1"/>
      <sheetName val="바닥판"/>
      <sheetName val="입력DATA"/>
      <sheetName val="공사비총괄표"/>
      <sheetName val="철근량"/>
      <sheetName val="BID"/>
      <sheetName val="공동구수량"/>
      <sheetName val="입찰안"/>
      <sheetName val="guard(mac)"/>
      <sheetName val="분석"/>
      <sheetName val="일위대가목차"/>
      <sheetName val="인명부"/>
      <sheetName val="물량표"/>
      <sheetName val="당초"/>
      <sheetName val="PIPING"/>
      <sheetName val="#3_일위대가목록"/>
      <sheetName val="#2_일위대가목록"/>
      <sheetName val="공정코드"/>
      <sheetName val="재료"/>
      <sheetName val="흥양2교토공집계표"/>
      <sheetName val="주beam"/>
      <sheetName val="교각1"/>
      <sheetName val="차수공개요"/>
      <sheetName val="대로근거"/>
      <sheetName val="중로근거"/>
      <sheetName val="총괄표"/>
      <sheetName val="96정변2"/>
      <sheetName val="말뚝지지력산정"/>
      <sheetName val="식생블럭단위수량"/>
      <sheetName val="목차 "/>
      <sheetName val="일위대가9803"/>
      <sheetName val="토목"/>
      <sheetName val="설명서 "/>
      <sheetName val="중기근거"/>
      <sheetName val="40총괄"/>
      <sheetName val="40집계"/>
      <sheetName val="요율"/>
      <sheetName val="지장물C"/>
      <sheetName val="6PILE  (돌출)"/>
      <sheetName val="차수"/>
      <sheetName val="일위대가표"/>
      <sheetName val="추가예산"/>
      <sheetName val="조명율표"/>
      <sheetName val="표지"/>
      <sheetName val="조경일람"/>
      <sheetName val="노임단가"/>
      <sheetName val="기계경비(시간당)"/>
      <sheetName val="내역서"/>
      <sheetName val="상시"/>
      <sheetName val="우수받이"/>
      <sheetName val="총수량집계표"/>
      <sheetName val="BOX수량"/>
      <sheetName val="수량산출"/>
      <sheetName val="설직재-1"/>
      <sheetName val="날개벽(시점좌측)"/>
      <sheetName val="일위대가1"/>
      <sheetName val="단가조사"/>
      <sheetName val="포장물량집계"/>
      <sheetName val="원형1호맨홀토공수량"/>
      <sheetName val="입력란"/>
      <sheetName val="97노임단가"/>
      <sheetName val="날개벽"/>
      <sheetName val="신고조서"/>
      <sheetName val="1,2공구원가계산서"/>
      <sheetName val="2공구산출내역"/>
      <sheetName val="1공구산출내역서"/>
      <sheetName val="도로경계단위"/>
      <sheetName val="직접공사비"/>
      <sheetName val="예산M11A"/>
      <sheetName val="부대내역"/>
      <sheetName val="4.2유효폭의 계산"/>
      <sheetName val="실행"/>
      <sheetName val="내역서1999.8최종"/>
      <sheetName val="97년 추정"/>
      <sheetName val="102역사"/>
      <sheetName val="월말"/>
      <sheetName val="내역서중"/>
      <sheetName val="INPUT"/>
      <sheetName val="자재단가비교표"/>
      <sheetName val="뚝토공"/>
      <sheetName val="해평견적"/>
      <sheetName val="우수내용"/>
      <sheetName val="코드"/>
      <sheetName val=" 총괄표"/>
      <sheetName val="단가산출"/>
      <sheetName val="H-PILE수량집계"/>
      <sheetName val="4. 주형설계"/>
      <sheetName val="단가표"/>
      <sheetName val="COPING"/>
      <sheetName val="RAMP 단면(R2)"/>
      <sheetName val="중기"/>
      <sheetName val="지중자재단가"/>
      <sheetName val="실행철강하도"/>
      <sheetName val="토사(PE)"/>
      <sheetName val="증감내역서"/>
      <sheetName val="PSCbeam설계"/>
      <sheetName val="99총공사내역서"/>
      <sheetName val="DATE"/>
      <sheetName val="적용토목"/>
      <sheetName val="램머"/>
      <sheetName val="찍기"/>
      <sheetName val="간접1"/>
      <sheetName val="노임"/>
      <sheetName val="항목등록"/>
      <sheetName val="NYS"/>
      <sheetName val="대림경상68억"/>
      <sheetName val="발주내역"/>
      <sheetName val="I一般比"/>
      <sheetName val="접지수량"/>
      <sheetName val="공사착공계"/>
      <sheetName val="토공(우물통,기타) "/>
      <sheetName val="2.단면가정"/>
      <sheetName val="수우미양가(Vlookup)"/>
      <sheetName val="공통가설공사"/>
      <sheetName val="세골재  T2 변경 현황"/>
      <sheetName val="0.단가"/>
      <sheetName val="0506생활권구적"/>
      <sheetName val="단면 (2)"/>
      <sheetName val="내역서 제출"/>
      <sheetName val="인수공규격"/>
      <sheetName val="노무비 근거"/>
      <sheetName val="역T형교대(말뚝기초)"/>
      <sheetName val="산출내역서"/>
      <sheetName val="총괄"/>
      <sheetName val="날개벽수량표"/>
      <sheetName val="준검 내역서"/>
      <sheetName val="초기화면"/>
      <sheetName val="골조"/>
      <sheetName val="갑지"/>
      <sheetName val="역T형(H=6.0) (2)"/>
      <sheetName val="기성내역"/>
      <sheetName val="양식3"/>
      <sheetName val="수요개발과판매량"/>
      <sheetName val="간지"/>
      <sheetName val="재료집계표"/>
      <sheetName val="총괄내역서"/>
      <sheetName val="신천3호용수로"/>
      <sheetName val="3련 BOX"/>
      <sheetName val="CC16-내역서"/>
      <sheetName val="3BL공동구 수량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수량집"/>
      <sheetName val="내역_ver1.0"/>
      <sheetName val="crude.SLAB RE-bar"/>
      <sheetName val="CRUDE RE-bar"/>
      <sheetName val="원가"/>
      <sheetName val="토목내역서 (도급단가)"/>
      <sheetName val="2000년1차"/>
      <sheetName val="2000전체분"/>
      <sheetName val="총괄내역"/>
      <sheetName val="산근"/>
      <sheetName val="일위대가목록"/>
      <sheetName val="자료입력"/>
      <sheetName val="지급자재"/>
      <sheetName val="품셈TABLE"/>
      <sheetName val="세부내역"/>
      <sheetName val="약품공급2"/>
      <sheetName val="CTEMCOST"/>
      <sheetName val="업무분장"/>
      <sheetName val="재료비"/>
      <sheetName val="8.석축단위(H=1.5M)"/>
      <sheetName val="교각계산"/>
      <sheetName val="대비"/>
      <sheetName val="계수시트"/>
      <sheetName val="입력변수"/>
      <sheetName val="집계표(OPTION)"/>
      <sheetName val="보차도경계석"/>
      <sheetName val="견적단가"/>
      <sheetName val="용수량(생활용수)"/>
      <sheetName val="종배수관면벽구"/>
      <sheetName val="종배수관위치조서"/>
      <sheetName val="N賃率-職"/>
      <sheetName val="INPUT(덕도방향-시점)"/>
      <sheetName val="도수로수량산출"/>
      <sheetName val="장비집계"/>
      <sheetName val="바닥판의 설계"/>
      <sheetName val="표준차도부연장집계-ASP"/>
      <sheetName val="노임이"/>
      <sheetName val="200"/>
      <sheetName val="차액보증"/>
      <sheetName val="ABUT수량-A1"/>
      <sheetName val="3.하중산정4.지지력"/>
      <sheetName val="1련박스"/>
      <sheetName val="세부내역서(전기)"/>
      <sheetName val="맨홀수량"/>
      <sheetName val="노무비"/>
      <sheetName val="단양 00 아파트-세부내역"/>
      <sheetName val="직노"/>
      <sheetName val="기타 정보통신공사"/>
      <sheetName val="코드표"/>
      <sheetName val="단가 및 재료비"/>
      <sheetName val="중기사용료산출근거"/>
      <sheetName val="101동"/>
      <sheetName val="WORK"/>
      <sheetName val="일위(수원)"/>
      <sheetName val="영창26"/>
      <sheetName val="H-pile(298x299)"/>
      <sheetName val="H-pile(250x250)"/>
      <sheetName val="참조"/>
      <sheetName val="제경비"/>
      <sheetName val="MAIN_TABLE"/>
      <sheetName val="유림골조"/>
      <sheetName val="1호맨홀토공"/>
      <sheetName val="지점별강우량"/>
      <sheetName val="자료"/>
      <sheetName val="단가"/>
      <sheetName val="건축내역"/>
      <sheetName val="공사비산출내역"/>
      <sheetName val="MAIN"/>
      <sheetName val="견적990322"/>
      <sheetName val="지장물_data"/>
      <sheetName val="배수내역"/>
      <sheetName val="ATM기초철가"/>
      <sheetName val="원형맨홀수량"/>
      <sheetName val="물가자료"/>
      <sheetName val="Sheet2"/>
      <sheetName val="CIVIL4"/>
      <sheetName val="Y-WORK"/>
      <sheetName val="표  지"/>
      <sheetName val="내역서적용수량"/>
      <sheetName val="실행내역"/>
      <sheetName val="금융비용"/>
      <sheetName val="단가비교표_공통1"/>
      <sheetName val="토공 total"/>
      <sheetName val="Customer Databas"/>
      <sheetName val="개인"/>
      <sheetName val="단면가정"/>
      <sheetName val="기흥하도용"/>
      <sheetName val="당진1,2호기전선관설치및접지4차공사내역서-을지"/>
      <sheetName val="가격조사서"/>
      <sheetName val="배수공"/>
      <sheetName val="암거"/>
      <sheetName val="포장공"/>
      <sheetName val="Sheet5"/>
      <sheetName val="을지"/>
      <sheetName val="전체제잡비"/>
      <sheetName val="미드수량"/>
      <sheetName val="2000용수잠관-수량집계"/>
      <sheetName val="실행대비"/>
      <sheetName val="참고사항"/>
      <sheetName val="대부예산서"/>
      <sheetName val="CODE"/>
      <sheetName val="기초공"/>
      <sheetName val="MOTOR"/>
      <sheetName val="기둥(원형)"/>
      <sheetName val="제직재"/>
      <sheetName val="배수장토목공사비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C.배수관공"/>
      <sheetName val="토공(1)"/>
      <sheetName val="절대지우지말것"/>
      <sheetName val="집기손료"/>
      <sheetName val="대창(함평)"/>
      <sheetName val="대창(장성)"/>
      <sheetName val="대창(함평)-창열"/>
      <sheetName val="암거 제원표"/>
      <sheetName val="WING3"/>
      <sheetName val="단위중량"/>
      <sheetName val="소도3교"/>
      <sheetName val="소보"/>
      <sheetName val="포장면적집계"/>
      <sheetName val="출력X"/>
      <sheetName val="우각부보강"/>
      <sheetName val="CAT_5"/>
      <sheetName val="VE절감"/>
      <sheetName val="자재단가"/>
      <sheetName val="건축공사"/>
      <sheetName val="JUCKEYK"/>
      <sheetName val="구조물터파기수량집계"/>
      <sheetName val="덕전리"/>
      <sheetName val="전체"/>
      <sheetName val="재료할증"/>
      <sheetName val="원가서"/>
      <sheetName val="위치조서"/>
      <sheetName val="여과지동"/>
      <sheetName val="기초자료"/>
      <sheetName val="DB"/>
      <sheetName val="단가일람"/>
      <sheetName val="지질조사"/>
      <sheetName val="Macro(전선)"/>
      <sheetName val="spiral"/>
      <sheetName val="2.건축"/>
      <sheetName val="전기"/>
      <sheetName val="단가조사서"/>
      <sheetName val="TYPE-A"/>
      <sheetName val="소요자재명세서"/>
      <sheetName val="노무비명세서"/>
      <sheetName val="연돌일위집계"/>
      <sheetName val="신우"/>
      <sheetName val="원가계산서구조조정"/>
      <sheetName val="이토변실(A3-LINE)"/>
      <sheetName val="토적표"/>
      <sheetName val="봉방동근생"/>
      <sheetName val="본체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DATE"/>
      <sheetName val="Sheet1"/>
      <sheetName val="Xunit (단위환산)"/>
      <sheetName val="자재단가"/>
      <sheetName val="호표"/>
      <sheetName val="4안전율"/>
      <sheetName val="원가계산서"/>
      <sheetName val="터널조도"/>
      <sheetName val="감액총괄표"/>
      <sheetName val="대림경상68억"/>
      <sheetName val="개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적침투저지망(D600) "/>
      <sheetName val="적침투저지망(D700)"/>
      <sheetName val="적침투저지망(D800)"/>
      <sheetName val="적침투저지망(D900)"/>
      <sheetName val="적침투저지망(D1000)"/>
      <sheetName val="적침투저지망(D1100)"/>
      <sheetName val="적침투저지망(D1200)"/>
      <sheetName val="적침투저지망(1.5X1.5)"/>
      <sheetName val="적침투저지망(2.0X2.0)"/>
      <sheetName val="침사지집계"/>
      <sheetName val="침사지단위수량"/>
      <sheetName val="적침투저지망(3.0X2.0) "/>
      <sheetName val="적침투저지망(2.5X2.0) )"/>
      <sheetName val="적침투저지망(2@2.5X2.0)"/>
      <sheetName val="경게표식주"/>
      <sheetName val="바리게이트"/>
      <sheetName val="블럭담장"/>
      <sheetName val="출입문(W6.0XH2.6)"/>
      <sheetName val="출입문(W4.0XH2.6)"/>
      <sheetName val="출입문(W1.8XH2.6)"/>
      <sheetName val="문주(W1.0X1.0XH3.1)"/>
      <sheetName val="사열대(연대용W6.0XW8.0)"/>
      <sheetName val="연대용방송실"/>
      <sheetName val="사열대(대대용 W4.0XW6.0)"/>
      <sheetName val="국기게양대"/>
      <sheetName val="세륜시설"/>
      <sheetName val="가드레일"/>
      <sheetName val="Y형울타리"/>
      <sheetName val="Y형울타리기초"/>
      <sheetName val="관사울타리"/>
      <sheetName val="관사출입문"/>
      <sheetName val="관사울타리기초"/>
      <sheetName val="자바라출입문"/>
      <sheetName val="테니장수량집계"/>
      <sheetName val="테니스장휀스"/>
      <sheetName val="테니스장휀스기초"/>
      <sheetName val="테니스장포스트기초"/>
      <sheetName val="맹암거지선"/>
      <sheetName val="맹암거간선 "/>
      <sheetName val="Sheet15"/>
      <sheetName val="Sheet16"/>
      <sheetName val="터파기및재료"/>
      <sheetName val="DATE"/>
      <sheetName val="토사(PE)"/>
      <sheetName val="1단계"/>
      <sheetName val="조명시설"/>
      <sheetName val="6PILE  (돌출)"/>
      <sheetName val="설계조건"/>
      <sheetName val="여과지동"/>
      <sheetName val="기초자료"/>
      <sheetName val="만년달력"/>
      <sheetName val="guard(mac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HMEN"/>
      <sheetName val="#REF"/>
      <sheetName val="원형1호맨홀토공수량"/>
      <sheetName val="터파기및재료"/>
      <sheetName val="산출내역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플륨관집계"/>
      <sheetName val="산출근거"/>
      <sheetName val="U형플륨관"/>
      <sheetName val="U형플륨관토공"/>
      <sheetName val="단위토공"/>
      <sheetName val="#REF"/>
      <sheetName val="원형1호맨홀토공수량"/>
      <sheetName val="조명율표"/>
      <sheetName val="터파기및재료"/>
      <sheetName val="철근량"/>
      <sheetName val="주beam"/>
      <sheetName val="재료"/>
      <sheetName val="일위대가표"/>
      <sheetName val="원가계산서구조조정"/>
      <sheetName val="내역"/>
      <sheetName val="일위대가목차"/>
      <sheetName val="바닥판"/>
      <sheetName val="입력DATA"/>
      <sheetName val="표  지"/>
      <sheetName val="단가조사-2"/>
      <sheetName val="일위대가"/>
      <sheetName val="교각1"/>
      <sheetName val="총수량집계표"/>
      <sheetName val="품셈TABLE"/>
      <sheetName val="sheet1"/>
      <sheetName val="상시"/>
      <sheetName val="공정코드"/>
      <sheetName val="오동"/>
      <sheetName val="대조"/>
      <sheetName val="나한"/>
      <sheetName val="도수로수량산출"/>
      <sheetName val="토공(우물통,기타) "/>
      <sheetName val="조명시설"/>
      <sheetName val="데리네이타현황"/>
      <sheetName val="DATA"/>
      <sheetName val="당초"/>
      <sheetName val="연결관암거"/>
      <sheetName val="노임단가"/>
      <sheetName val="집계표"/>
      <sheetName val="총괄표"/>
      <sheetName val="우수공"/>
      <sheetName val="산근"/>
      <sheetName val="여과지동"/>
      <sheetName val="기초자료"/>
      <sheetName val="DATE"/>
      <sheetName val="일위대가1"/>
      <sheetName val="토목검측서"/>
      <sheetName val="접속도로1"/>
      <sheetName val="사다리"/>
      <sheetName val="단면가정"/>
      <sheetName val="노임"/>
      <sheetName val="공사비총괄표"/>
      <sheetName val="입력변수"/>
      <sheetName val="토사(PE)"/>
      <sheetName val="교량하부공"/>
      <sheetName val="참고사항"/>
      <sheetName val="입찰안"/>
      <sheetName val="2000년1차"/>
      <sheetName val="INPUT"/>
      <sheetName val="건축내역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연습"/>
      <sheetName val="FIRST"/>
      <sheetName val="LETTER"/>
      <sheetName val="아셈 거푸집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산출근거"/>
      <sheetName val="#REF"/>
      <sheetName val="원형1호맨홀토공수량"/>
      <sheetName val="정부노임단가"/>
      <sheetName val="조명시설"/>
      <sheetName val="집계표"/>
      <sheetName val="대치판정"/>
      <sheetName val="s"/>
      <sheetName val="신우"/>
      <sheetName val="빙100장비사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설계조건 "/>
      <sheetName val="PILE "/>
      <sheetName val="6PILE  (돌출)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부"/>
      <sheetName val="단면력"/>
      <sheetName val="사용성검토"/>
      <sheetName val="신축이음"/>
      <sheetName val="내진"/>
      <sheetName val="내진삽도"/>
      <sheetName val="교각계산"/>
      <sheetName val="SLAB수량"/>
      <sheetName val="ABUT수량-A1"/>
      <sheetName val="ABUT수량-A2"/>
      <sheetName val="PIER수량-1"/>
      <sheetName val="PIER수량-2"/>
      <sheetName val="토ABUT수량-1"/>
      <sheetName val="토ABUT수량-2"/>
      <sheetName val="토PIER수량-1"/>
      <sheetName val="토PIER수량-2"/>
      <sheetName val="보호블럭"/>
      <sheetName val="옹벽일"/>
      <sheetName val="옹벽토"/>
      <sheetName val="Sheet6"/>
      <sheetName val="수량총괄"/>
      <sheetName val="슬래브"/>
      <sheetName val="교대"/>
      <sheetName val="교각"/>
      <sheetName val="옹벽"/>
      <sheetName val="철근"/>
      <sheetName val="토공총괄"/>
      <sheetName val="토교대"/>
      <sheetName val="토교각"/>
      <sheetName val="토옹벽"/>
      <sheetName val="가시설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부"/>
      <sheetName val="단면력"/>
      <sheetName val="사용성검토"/>
      <sheetName val="신축이음"/>
      <sheetName val="내진"/>
      <sheetName val="내진삽도"/>
      <sheetName val="교각계산"/>
      <sheetName val="SLAB수량"/>
      <sheetName val="ABUT수량-A1"/>
      <sheetName val="ABUT수량-A2"/>
      <sheetName val="PIER수량-1"/>
      <sheetName val="PIER수량-2"/>
      <sheetName val="토ABUT수량-1"/>
      <sheetName val="토ABUT수량-2"/>
      <sheetName val="토PIER수량-1"/>
      <sheetName val="토PIER수량-2"/>
      <sheetName val="보호블럭"/>
      <sheetName val="옹벽일"/>
      <sheetName val="옹벽토"/>
      <sheetName val="Sheet6"/>
      <sheetName val="수량총괄"/>
      <sheetName val="슬래브"/>
      <sheetName val="교대"/>
      <sheetName val="교각"/>
      <sheetName val="옹벽"/>
      <sheetName val="철근"/>
      <sheetName val="토공총괄"/>
      <sheetName val="토교대"/>
      <sheetName val="토교각"/>
      <sheetName val="토옹벽"/>
      <sheetName val="가시설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노임"/>
      <sheetName val="DATA"/>
      <sheetName val="9GNG운반"/>
      <sheetName val="2000년1차"/>
      <sheetName val="2000전체분"/>
      <sheetName val="교각1"/>
      <sheetName val="DATE"/>
      <sheetName val="제수"/>
      <sheetName val="공기"/>
      <sheetName val="우각부보강"/>
      <sheetName val="실행철강하도"/>
      <sheetName val="1.설계조건"/>
      <sheetName val="터널조도"/>
      <sheetName val="수안보-MBR1"/>
      <sheetName val="단가목록"/>
      <sheetName val="내역"/>
      <sheetName val="A-4"/>
      <sheetName val="중산교"/>
      <sheetName val="J直材4"/>
      <sheetName val="노임단가"/>
      <sheetName val="구조물집계"/>
      <sheetName val="토공집계"/>
      <sheetName val="외천교"/>
      <sheetName val="3련 BOX"/>
      <sheetName val="미드수량"/>
      <sheetName val="FOOTING단면력"/>
      <sheetName val="#REF"/>
      <sheetName val="검토"/>
      <sheetName val="접속도수량집계표"/>
      <sheetName val="1.설계기준"/>
      <sheetName val="상수도토공집계표"/>
      <sheetName val="부하(성남)"/>
      <sheetName val="Sheet1"/>
      <sheetName val="설계"/>
      <sheetName val="터파기및재료"/>
      <sheetName val="공사비집계"/>
      <sheetName val="자재일람"/>
      <sheetName val="견적서"/>
      <sheetName val="MOTOR"/>
      <sheetName val="암거날개벽재료집계"/>
      <sheetName val="약품공급2"/>
      <sheetName val="준공정산"/>
      <sheetName val="COPING"/>
      <sheetName val="일위대가(계측기설치)"/>
      <sheetName val="접속슬래브"/>
      <sheetName val="기본DATA"/>
      <sheetName val="북방3터널"/>
      <sheetName val="방호벽"/>
      <sheetName val="중사"/>
      <sheetName val="PSCbeam설계"/>
      <sheetName val="일위대가"/>
      <sheetName val="자료"/>
      <sheetName val="반중력식옹벽"/>
      <sheetName val="단가산출"/>
      <sheetName val="자재단가비교표"/>
      <sheetName val="입찰안"/>
      <sheetName val="T형보"/>
      <sheetName val="직노"/>
      <sheetName val="INPUT"/>
      <sheetName val="Regenerator  Concrete Structure"/>
      <sheetName val="4)유동표"/>
      <sheetName val="C"/>
      <sheetName val="토지조서"/>
      <sheetName val="집계표"/>
      <sheetName val="조도계산서 (도서)"/>
      <sheetName val="부하계산서"/>
      <sheetName val="Sheet17"/>
      <sheetName val="2.단면가정"/>
      <sheetName val="접도구역경계표주현황"/>
      <sheetName val="소야공정계획표"/>
      <sheetName val="96보완계획7.12"/>
      <sheetName val="Sheet1 (2)"/>
      <sheetName val="CAT_5"/>
      <sheetName val="프랜트면허"/>
      <sheetName val="태안9)3-2)원내역"/>
      <sheetName val="평균터파기고(1-2,ASP)"/>
      <sheetName val="내역서"/>
      <sheetName val="편입토지조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"/>
      <sheetName val="종횡형"/>
      <sheetName val="주형"/>
      <sheetName val="유효폭"/>
      <sheetName val="단면특성치"/>
      <sheetName val="부재력"/>
      <sheetName val="지점반력"/>
      <sheetName val="용접두께"/>
      <sheetName val="피로"/>
      <sheetName val="신축이음"/>
      <sheetName val="내진삽도"/>
      <sheetName val="도장수량(하1)"/>
      <sheetName val="ABUT수량-A1"/>
      <sheetName val="금액내역서"/>
      <sheetName val="집수정"/>
      <sheetName val="TYPE-1"/>
      <sheetName val="집수정(600-700)"/>
      <sheetName val="자재단가비교표"/>
      <sheetName val="포장복구집계"/>
      <sheetName val="수로교총재료집계"/>
      <sheetName val="자재단가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view="pageBreakPreview" zoomScaleNormal="100" zoomScaleSheetLayoutView="100" workbookViewId="0">
      <pane xSplit="3" ySplit="2" topLeftCell="E3" activePane="bottomRight" state="frozen"/>
      <selection activeCell="I36" sqref="I36"/>
      <selection pane="topRight" activeCell="I36" sqref="I36"/>
      <selection pane="bottomLeft" activeCell="I36" sqref="I36"/>
      <selection pane="bottomRight" activeCell="E30" sqref="E30"/>
    </sheetView>
  </sheetViews>
  <sheetFormatPr defaultColWidth="8.875" defaultRowHeight="13.5"/>
  <cols>
    <col min="1" max="2" width="3.75" style="14" customWidth="1"/>
    <col min="3" max="3" width="29.875" style="14" customWidth="1"/>
    <col min="4" max="4" width="2.75" style="14" customWidth="1"/>
    <col min="5" max="5" width="19.75" style="14" customWidth="1"/>
    <col min="6" max="6" width="2.75" style="14" customWidth="1"/>
    <col min="7" max="7" width="17" style="14" customWidth="1"/>
    <col min="8" max="8" width="3.125" style="14" customWidth="1"/>
    <col min="9" max="9" width="6.75" style="14" customWidth="1"/>
    <col min="10" max="10" width="3.125" style="14" customWidth="1"/>
    <col min="11" max="11" width="11.375" style="14" bestFit="1" customWidth="1"/>
    <col min="12" max="12" width="3.125" style="14" customWidth="1"/>
    <col min="13" max="13" width="5.75" style="14" customWidth="1"/>
    <col min="14" max="14" width="14.75" style="14" customWidth="1"/>
    <col min="15" max="15" width="8.875" style="17"/>
    <col min="16" max="256" width="8.875" style="14"/>
    <col min="257" max="258" width="3.75" style="14" customWidth="1"/>
    <col min="259" max="259" width="29.875" style="14" customWidth="1"/>
    <col min="260" max="260" width="2.75" style="14" customWidth="1"/>
    <col min="261" max="261" width="19.75" style="14" customWidth="1"/>
    <col min="262" max="262" width="2.75" style="14" customWidth="1"/>
    <col min="263" max="263" width="17" style="14" customWidth="1"/>
    <col min="264" max="264" width="3.125" style="14" customWidth="1"/>
    <col min="265" max="265" width="6.75" style="14" customWidth="1"/>
    <col min="266" max="266" width="3.125" style="14" customWidth="1"/>
    <col min="267" max="267" width="11.375" style="14" bestFit="1" customWidth="1"/>
    <col min="268" max="268" width="3.125" style="14" customWidth="1"/>
    <col min="269" max="269" width="5.75" style="14" customWidth="1"/>
    <col min="270" max="270" width="14.75" style="14" customWidth="1"/>
    <col min="271" max="512" width="8.875" style="14"/>
    <col min="513" max="514" width="3.75" style="14" customWidth="1"/>
    <col min="515" max="515" width="29.875" style="14" customWidth="1"/>
    <col min="516" max="516" width="2.75" style="14" customWidth="1"/>
    <col min="517" max="517" width="19.75" style="14" customWidth="1"/>
    <col min="518" max="518" width="2.75" style="14" customWidth="1"/>
    <col min="519" max="519" width="17" style="14" customWidth="1"/>
    <col min="520" max="520" width="3.125" style="14" customWidth="1"/>
    <col min="521" max="521" width="6.75" style="14" customWidth="1"/>
    <col min="522" max="522" width="3.125" style="14" customWidth="1"/>
    <col min="523" max="523" width="11.375" style="14" bestFit="1" customWidth="1"/>
    <col min="524" max="524" width="3.125" style="14" customWidth="1"/>
    <col min="525" max="525" width="5.75" style="14" customWidth="1"/>
    <col min="526" max="526" width="14.75" style="14" customWidth="1"/>
    <col min="527" max="768" width="8.875" style="14"/>
    <col min="769" max="770" width="3.75" style="14" customWidth="1"/>
    <col min="771" max="771" width="29.875" style="14" customWidth="1"/>
    <col min="772" max="772" width="2.75" style="14" customWidth="1"/>
    <col min="773" max="773" width="19.75" style="14" customWidth="1"/>
    <col min="774" max="774" width="2.75" style="14" customWidth="1"/>
    <col min="775" max="775" width="17" style="14" customWidth="1"/>
    <col min="776" max="776" width="3.125" style="14" customWidth="1"/>
    <col min="777" max="777" width="6.75" style="14" customWidth="1"/>
    <col min="778" max="778" width="3.125" style="14" customWidth="1"/>
    <col min="779" max="779" width="11.375" style="14" bestFit="1" customWidth="1"/>
    <col min="780" max="780" width="3.125" style="14" customWidth="1"/>
    <col min="781" max="781" width="5.75" style="14" customWidth="1"/>
    <col min="782" max="782" width="14.75" style="14" customWidth="1"/>
    <col min="783" max="1024" width="8.875" style="14"/>
    <col min="1025" max="1026" width="3.75" style="14" customWidth="1"/>
    <col min="1027" max="1027" width="29.875" style="14" customWidth="1"/>
    <col min="1028" max="1028" width="2.75" style="14" customWidth="1"/>
    <col min="1029" max="1029" width="19.75" style="14" customWidth="1"/>
    <col min="1030" max="1030" width="2.75" style="14" customWidth="1"/>
    <col min="1031" max="1031" width="17" style="14" customWidth="1"/>
    <col min="1032" max="1032" width="3.125" style="14" customWidth="1"/>
    <col min="1033" max="1033" width="6.75" style="14" customWidth="1"/>
    <col min="1034" max="1034" width="3.125" style="14" customWidth="1"/>
    <col min="1035" max="1035" width="11.375" style="14" bestFit="1" customWidth="1"/>
    <col min="1036" max="1036" width="3.125" style="14" customWidth="1"/>
    <col min="1037" max="1037" width="5.75" style="14" customWidth="1"/>
    <col min="1038" max="1038" width="14.75" style="14" customWidth="1"/>
    <col min="1039" max="1280" width="8.875" style="14"/>
    <col min="1281" max="1282" width="3.75" style="14" customWidth="1"/>
    <col min="1283" max="1283" width="29.875" style="14" customWidth="1"/>
    <col min="1284" max="1284" width="2.75" style="14" customWidth="1"/>
    <col min="1285" max="1285" width="19.75" style="14" customWidth="1"/>
    <col min="1286" max="1286" width="2.75" style="14" customWidth="1"/>
    <col min="1287" max="1287" width="17" style="14" customWidth="1"/>
    <col min="1288" max="1288" width="3.125" style="14" customWidth="1"/>
    <col min="1289" max="1289" width="6.75" style="14" customWidth="1"/>
    <col min="1290" max="1290" width="3.125" style="14" customWidth="1"/>
    <col min="1291" max="1291" width="11.375" style="14" bestFit="1" customWidth="1"/>
    <col min="1292" max="1292" width="3.125" style="14" customWidth="1"/>
    <col min="1293" max="1293" width="5.75" style="14" customWidth="1"/>
    <col min="1294" max="1294" width="14.75" style="14" customWidth="1"/>
    <col min="1295" max="1536" width="8.875" style="14"/>
    <col min="1537" max="1538" width="3.75" style="14" customWidth="1"/>
    <col min="1539" max="1539" width="29.875" style="14" customWidth="1"/>
    <col min="1540" max="1540" width="2.75" style="14" customWidth="1"/>
    <col min="1541" max="1541" width="19.75" style="14" customWidth="1"/>
    <col min="1542" max="1542" width="2.75" style="14" customWidth="1"/>
    <col min="1543" max="1543" width="17" style="14" customWidth="1"/>
    <col min="1544" max="1544" width="3.125" style="14" customWidth="1"/>
    <col min="1545" max="1545" width="6.75" style="14" customWidth="1"/>
    <col min="1546" max="1546" width="3.125" style="14" customWidth="1"/>
    <col min="1547" max="1547" width="11.375" style="14" bestFit="1" customWidth="1"/>
    <col min="1548" max="1548" width="3.125" style="14" customWidth="1"/>
    <col min="1549" max="1549" width="5.75" style="14" customWidth="1"/>
    <col min="1550" max="1550" width="14.75" style="14" customWidth="1"/>
    <col min="1551" max="1792" width="8.875" style="14"/>
    <col min="1793" max="1794" width="3.75" style="14" customWidth="1"/>
    <col min="1795" max="1795" width="29.875" style="14" customWidth="1"/>
    <col min="1796" max="1796" width="2.75" style="14" customWidth="1"/>
    <col min="1797" max="1797" width="19.75" style="14" customWidth="1"/>
    <col min="1798" max="1798" width="2.75" style="14" customWidth="1"/>
    <col min="1799" max="1799" width="17" style="14" customWidth="1"/>
    <col min="1800" max="1800" width="3.125" style="14" customWidth="1"/>
    <col min="1801" max="1801" width="6.75" style="14" customWidth="1"/>
    <col min="1802" max="1802" width="3.125" style="14" customWidth="1"/>
    <col min="1803" max="1803" width="11.375" style="14" bestFit="1" customWidth="1"/>
    <col min="1804" max="1804" width="3.125" style="14" customWidth="1"/>
    <col min="1805" max="1805" width="5.75" style="14" customWidth="1"/>
    <col min="1806" max="1806" width="14.75" style="14" customWidth="1"/>
    <col min="1807" max="2048" width="8.875" style="14"/>
    <col min="2049" max="2050" width="3.75" style="14" customWidth="1"/>
    <col min="2051" max="2051" width="29.875" style="14" customWidth="1"/>
    <col min="2052" max="2052" width="2.75" style="14" customWidth="1"/>
    <col min="2053" max="2053" width="19.75" style="14" customWidth="1"/>
    <col min="2054" max="2054" width="2.75" style="14" customWidth="1"/>
    <col min="2055" max="2055" width="17" style="14" customWidth="1"/>
    <col min="2056" max="2056" width="3.125" style="14" customWidth="1"/>
    <col min="2057" max="2057" width="6.75" style="14" customWidth="1"/>
    <col min="2058" max="2058" width="3.125" style="14" customWidth="1"/>
    <col min="2059" max="2059" width="11.375" style="14" bestFit="1" customWidth="1"/>
    <col min="2060" max="2060" width="3.125" style="14" customWidth="1"/>
    <col min="2061" max="2061" width="5.75" style="14" customWidth="1"/>
    <col min="2062" max="2062" width="14.75" style="14" customWidth="1"/>
    <col min="2063" max="2304" width="8.875" style="14"/>
    <col min="2305" max="2306" width="3.75" style="14" customWidth="1"/>
    <col min="2307" max="2307" width="29.875" style="14" customWidth="1"/>
    <col min="2308" max="2308" width="2.75" style="14" customWidth="1"/>
    <col min="2309" max="2309" width="19.75" style="14" customWidth="1"/>
    <col min="2310" max="2310" width="2.75" style="14" customWidth="1"/>
    <col min="2311" max="2311" width="17" style="14" customWidth="1"/>
    <col min="2312" max="2312" width="3.125" style="14" customWidth="1"/>
    <col min="2313" max="2313" width="6.75" style="14" customWidth="1"/>
    <col min="2314" max="2314" width="3.125" style="14" customWidth="1"/>
    <col min="2315" max="2315" width="11.375" style="14" bestFit="1" customWidth="1"/>
    <col min="2316" max="2316" width="3.125" style="14" customWidth="1"/>
    <col min="2317" max="2317" width="5.75" style="14" customWidth="1"/>
    <col min="2318" max="2318" width="14.75" style="14" customWidth="1"/>
    <col min="2319" max="2560" width="8.875" style="14"/>
    <col min="2561" max="2562" width="3.75" style="14" customWidth="1"/>
    <col min="2563" max="2563" width="29.875" style="14" customWidth="1"/>
    <col min="2564" max="2564" width="2.75" style="14" customWidth="1"/>
    <col min="2565" max="2565" width="19.75" style="14" customWidth="1"/>
    <col min="2566" max="2566" width="2.75" style="14" customWidth="1"/>
    <col min="2567" max="2567" width="17" style="14" customWidth="1"/>
    <col min="2568" max="2568" width="3.125" style="14" customWidth="1"/>
    <col min="2569" max="2569" width="6.75" style="14" customWidth="1"/>
    <col min="2570" max="2570" width="3.125" style="14" customWidth="1"/>
    <col min="2571" max="2571" width="11.375" style="14" bestFit="1" customWidth="1"/>
    <col min="2572" max="2572" width="3.125" style="14" customWidth="1"/>
    <col min="2573" max="2573" width="5.75" style="14" customWidth="1"/>
    <col min="2574" max="2574" width="14.75" style="14" customWidth="1"/>
    <col min="2575" max="2816" width="8.875" style="14"/>
    <col min="2817" max="2818" width="3.75" style="14" customWidth="1"/>
    <col min="2819" max="2819" width="29.875" style="14" customWidth="1"/>
    <col min="2820" max="2820" width="2.75" style="14" customWidth="1"/>
    <col min="2821" max="2821" width="19.75" style="14" customWidth="1"/>
    <col min="2822" max="2822" width="2.75" style="14" customWidth="1"/>
    <col min="2823" max="2823" width="17" style="14" customWidth="1"/>
    <col min="2824" max="2824" width="3.125" style="14" customWidth="1"/>
    <col min="2825" max="2825" width="6.75" style="14" customWidth="1"/>
    <col min="2826" max="2826" width="3.125" style="14" customWidth="1"/>
    <col min="2827" max="2827" width="11.375" style="14" bestFit="1" customWidth="1"/>
    <col min="2828" max="2828" width="3.125" style="14" customWidth="1"/>
    <col min="2829" max="2829" width="5.75" style="14" customWidth="1"/>
    <col min="2830" max="2830" width="14.75" style="14" customWidth="1"/>
    <col min="2831" max="3072" width="8.875" style="14"/>
    <col min="3073" max="3074" width="3.75" style="14" customWidth="1"/>
    <col min="3075" max="3075" width="29.875" style="14" customWidth="1"/>
    <col min="3076" max="3076" width="2.75" style="14" customWidth="1"/>
    <col min="3077" max="3077" width="19.75" style="14" customWidth="1"/>
    <col min="3078" max="3078" width="2.75" style="14" customWidth="1"/>
    <col min="3079" max="3079" width="17" style="14" customWidth="1"/>
    <col min="3080" max="3080" width="3.125" style="14" customWidth="1"/>
    <col min="3081" max="3081" width="6.75" style="14" customWidth="1"/>
    <col min="3082" max="3082" width="3.125" style="14" customWidth="1"/>
    <col min="3083" max="3083" width="11.375" style="14" bestFit="1" customWidth="1"/>
    <col min="3084" max="3084" width="3.125" style="14" customWidth="1"/>
    <col min="3085" max="3085" width="5.75" style="14" customWidth="1"/>
    <col min="3086" max="3086" width="14.75" style="14" customWidth="1"/>
    <col min="3087" max="3328" width="8.875" style="14"/>
    <col min="3329" max="3330" width="3.75" style="14" customWidth="1"/>
    <col min="3331" max="3331" width="29.875" style="14" customWidth="1"/>
    <col min="3332" max="3332" width="2.75" style="14" customWidth="1"/>
    <col min="3333" max="3333" width="19.75" style="14" customWidth="1"/>
    <col min="3334" max="3334" width="2.75" style="14" customWidth="1"/>
    <col min="3335" max="3335" width="17" style="14" customWidth="1"/>
    <col min="3336" max="3336" width="3.125" style="14" customWidth="1"/>
    <col min="3337" max="3337" width="6.75" style="14" customWidth="1"/>
    <col min="3338" max="3338" width="3.125" style="14" customWidth="1"/>
    <col min="3339" max="3339" width="11.375" style="14" bestFit="1" customWidth="1"/>
    <col min="3340" max="3340" width="3.125" style="14" customWidth="1"/>
    <col min="3341" max="3341" width="5.75" style="14" customWidth="1"/>
    <col min="3342" max="3342" width="14.75" style="14" customWidth="1"/>
    <col min="3343" max="3584" width="8.875" style="14"/>
    <col min="3585" max="3586" width="3.75" style="14" customWidth="1"/>
    <col min="3587" max="3587" width="29.875" style="14" customWidth="1"/>
    <col min="3588" max="3588" width="2.75" style="14" customWidth="1"/>
    <col min="3589" max="3589" width="19.75" style="14" customWidth="1"/>
    <col min="3590" max="3590" width="2.75" style="14" customWidth="1"/>
    <col min="3591" max="3591" width="17" style="14" customWidth="1"/>
    <col min="3592" max="3592" width="3.125" style="14" customWidth="1"/>
    <col min="3593" max="3593" width="6.75" style="14" customWidth="1"/>
    <col min="3594" max="3594" width="3.125" style="14" customWidth="1"/>
    <col min="3595" max="3595" width="11.375" style="14" bestFit="1" customWidth="1"/>
    <col min="3596" max="3596" width="3.125" style="14" customWidth="1"/>
    <col min="3597" max="3597" width="5.75" style="14" customWidth="1"/>
    <col min="3598" max="3598" width="14.75" style="14" customWidth="1"/>
    <col min="3599" max="3840" width="8.875" style="14"/>
    <col min="3841" max="3842" width="3.75" style="14" customWidth="1"/>
    <col min="3843" max="3843" width="29.875" style="14" customWidth="1"/>
    <col min="3844" max="3844" width="2.75" style="14" customWidth="1"/>
    <col min="3845" max="3845" width="19.75" style="14" customWidth="1"/>
    <col min="3846" max="3846" width="2.75" style="14" customWidth="1"/>
    <col min="3847" max="3847" width="17" style="14" customWidth="1"/>
    <col min="3848" max="3848" width="3.125" style="14" customWidth="1"/>
    <col min="3849" max="3849" width="6.75" style="14" customWidth="1"/>
    <col min="3850" max="3850" width="3.125" style="14" customWidth="1"/>
    <col min="3851" max="3851" width="11.375" style="14" bestFit="1" customWidth="1"/>
    <col min="3852" max="3852" width="3.125" style="14" customWidth="1"/>
    <col min="3853" max="3853" width="5.75" style="14" customWidth="1"/>
    <col min="3854" max="3854" width="14.75" style="14" customWidth="1"/>
    <col min="3855" max="4096" width="8.875" style="14"/>
    <col min="4097" max="4098" width="3.75" style="14" customWidth="1"/>
    <col min="4099" max="4099" width="29.875" style="14" customWidth="1"/>
    <col min="4100" max="4100" width="2.75" style="14" customWidth="1"/>
    <col min="4101" max="4101" width="19.75" style="14" customWidth="1"/>
    <col min="4102" max="4102" width="2.75" style="14" customWidth="1"/>
    <col min="4103" max="4103" width="17" style="14" customWidth="1"/>
    <col min="4104" max="4104" width="3.125" style="14" customWidth="1"/>
    <col min="4105" max="4105" width="6.75" style="14" customWidth="1"/>
    <col min="4106" max="4106" width="3.125" style="14" customWidth="1"/>
    <col min="4107" max="4107" width="11.375" style="14" bestFit="1" customWidth="1"/>
    <col min="4108" max="4108" width="3.125" style="14" customWidth="1"/>
    <col min="4109" max="4109" width="5.75" style="14" customWidth="1"/>
    <col min="4110" max="4110" width="14.75" style="14" customWidth="1"/>
    <col min="4111" max="4352" width="8.875" style="14"/>
    <col min="4353" max="4354" width="3.75" style="14" customWidth="1"/>
    <col min="4355" max="4355" width="29.875" style="14" customWidth="1"/>
    <col min="4356" max="4356" width="2.75" style="14" customWidth="1"/>
    <col min="4357" max="4357" width="19.75" style="14" customWidth="1"/>
    <col min="4358" max="4358" width="2.75" style="14" customWidth="1"/>
    <col min="4359" max="4359" width="17" style="14" customWidth="1"/>
    <col min="4360" max="4360" width="3.125" style="14" customWidth="1"/>
    <col min="4361" max="4361" width="6.75" style="14" customWidth="1"/>
    <col min="4362" max="4362" width="3.125" style="14" customWidth="1"/>
    <col min="4363" max="4363" width="11.375" style="14" bestFit="1" customWidth="1"/>
    <col min="4364" max="4364" width="3.125" style="14" customWidth="1"/>
    <col min="4365" max="4365" width="5.75" style="14" customWidth="1"/>
    <col min="4366" max="4366" width="14.75" style="14" customWidth="1"/>
    <col min="4367" max="4608" width="8.875" style="14"/>
    <col min="4609" max="4610" width="3.75" style="14" customWidth="1"/>
    <col min="4611" max="4611" width="29.875" style="14" customWidth="1"/>
    <col min="4612" max="4612" width="2.75" style="14" customWidth="1"/>
    <col min="4613" max="4613" width="19.75" style="14" customWidth="1"/>
    <col min="4614" max="4614" width="2.75" style="14" customWidth="1"/>
    <col min="4615" max="4615" width="17" style="14" customWidth="1"/>
    <col min="4616" max="4616" width="3.125" style="14" customWidth="1"/>
    <col min="4617" max="4617" width="6.75" style="14" customWidth="1"/>
    <col min="4618" max="4618" width="3.125" style="14" customWidth="1"/>
    <col min="4619" max="4619" width="11.375" style="14" bestFit="1" customWidth="1"/>
    <col min="4620" max="4620" width="3.125" style="14" customWidth="1"/>
    <col min="4621" max="4621" width="5.75" style="14" customWidth="1"/>
    <col min="4622" max="4622" width="14.75" style="14" customWidth="1"/>
    <col min="4623" max="4864" width="8.875" style="14"/>
    <col min="4865" max="4866" width="3.75" style="14" customWidth="1"/>
    <col min="4867" max="4867" width="29.875" style="14" customWidth="1"/>
    <col min="4868" max="4868" width="2.75" style="14" customWidth="1"/>
    <col min="4869" max="4869" width="19.75" style="14" customWidth="1"/>
    <col min="4870" max="4870" width="2.75" style="14" customWidth="1"/>
    <col min="4871" max="4871" width="17" style="14" customWidth="1"/>
    <col min="4872" max="4872" width="3.125" style="14" customWidth="1"/>
    <col min="4873" max="4873" width="6.75" style="14" customWidth="1"/>
    <col min="4874" max="4874" width="3.125" style="14" customWidth="1"/>
    <col min="4875" max="4875" width="11.375" style="14" bestFit="1" customWidth="1"/>
    <col min="4876" max="4876" width="3.125" style="14" customWidth="1"/>
    <col min="4877" max="4877" width="5.75" style="14" customWidth="1"/>
    <col min="4878" max="4878" width="14.75" style="14" customWidth="1"/>
    <col min="4879" max="5120" width="8.875" style="14"/>
    <col min="5121" max="5122" width="3.75" style="14" customWidth="1"/>
    <col min="5123" max="5123" width="29.875" style="14" customWidth="1"/>
    <col min="5124" max="5124" width="2.75" style="14" customWidth="1"/>
    <col min="5125" max="5125" width="19.75" style="14" customWidth="1"/>
    <col min="5126" max="5126" width="2.75" style="14" customWidth="1"/>
    <col min="5127" max="5127" width="17" style="14" customWidth="1"/>
    <col min="5128" max="5128" width="3.125" style="14" customWidth="1"/>
    <col min="5129" max="5129" width="6.75" style="14" customWidth="1"/>
    <col min="5130" max="5130" width="3.125" style="14" customWidth="1"/>
    <col min="5131" max="5131" width="11.375" style="14" bestFit="1" customWidth="1"/>
    <col min="5132" max="5132" width="3.125" style="14" customWidth="1"/>
    <col min="5133" max="5133" width="5.75" style="14" customWidth="1"/>
    <col min="5134" max="5134" width="14.75" style="14" customWidth="1"/>
    <col min="5135" max="5376" width="8.875" style="14"/>
    <col min="5377" max="5378" width="3.75" style="14" customWidth="1"/>
    <col min="5379" max="5379" width="29.875" style="14" customWidth="1"/>
    <col min="5380" max="5380" width="2.75" style="14" customWidth="1"/>
    <col min="5381" max="5381" width="19.75" style="14" customWidth="1"/>
    <col min="5382" max="5382" width="2.75" style="14" customWidth="1"/>
    <col min="5383" max="5383" width="17" style="14" customWidth="1"/>
    <col min="5384" max="5384" width="3.125" style="14" customWidth="1"/>
    <col min="5385" max="5385" width="6.75" style="14" customWidth="1"/>
    <col min="5386" max="5386" width="3.125" style="14" customWidth="1"/>
    <col min="5387" max="5387" width="11.375" style="14" bestFit="1" customWidth="1"/>
    <col min="5388" max="5388" width="3.125" style="14" customWidth="1"/>
    <col min="5389" max="5389" width="5.75" style="14" customWidth="1"/>
    <col min="5390" max="5390" width="14.75" style="14" customWidth="1"/>
    <col min="5391" max="5632" width="8.875" style="14"/>
    <col min="5633" max="5634" width="3.75" style="14" customWidth="1"/>
    <col min="5635" max="5635" width="29.875" style="14" customWidth="1"/>
    <col min="5636" max="5636" width="2.75" style="14" customWidth="1"/>
    <col min="5637" max="5637" width="19.75" style="14" customWidth="1"/>
    <col min="5638" max="5638" width="2.75" style="14" customWidth="1"/>
    <col min="5639" max="5639" width="17" style="14" customWidth="1"/>
    <col min="5640" max="5640" width="3.125" style="14" customWidth="1"/>
    <col min="5641" max="5641" width="6.75" style="14" customWidth="1"/>
    <col min="5642" max="5642" width="3.125" style="14" customWidth="1"/>
    <col min="5643" max="5643" width="11.375" style="14" bestFit="1" customWidth="1"/>
    <col min="5644" max="5644" width="3.125" style="14" customWidth="1"/>
    <col min="5645" max="5645" width="5.75" style="14" customWidth="1"/>
    <col min="5646" max="5646" width="14.75" style="14" customWidth="1"/>
    <col min="5647" max="5888" width="8.875" style="14"/>
    <col min="5889" max="5890" width="3.75" style="14" customWidth="1"/>
    <col min="5891" max="5891" width="29.875" style="14" customWidth="1"/>
    <col min="5892" max="5892" width="2.75" style="14" customWidth="1"/>
    <col min="5893" max="5893" width="19.75" style="14" customWidth="1"/>
    <col min="5894" max="5894" width="2.75" style="14" customWidth="1"/>
    <col min="5895" max="5895" width="17" style="14" customWidth="1"/>
    <col min="5896" max="5896" width="3.125" style="14" customWidth="1"/>
    <col min="5897" max="5897" width="6.75" style="14" customWidth="1"/>
    <col min="5898" max="5898" width="3.125" style="14" customWidth="1"/>
    <col min="5899" max="5899" width="11.375" style="14" bestFit="1" customWidth="1"/>
    <col min="5900" max="5900" width="3.125" style="14" customWidth="1"/>
    <col min="5901" max="5901" width="5.75" style="14" customWidth="1"/>
    <col min="5902" max="5902" width="14.75" style="14" customWidth="1"/>
    <col min="5903" max="6144" width="8.875" style="14"/>
    <col min="6145" max="6146" width="3.75" style="14" customWidth="1"/>
    <col min="6147" max="6147" width="29.875" style="14" customWidth="1"/>
    <col min="6148" max="6148" width="2.75" style="14" customWidth="1"/>
    <col min="6149" max="6149" width="19.75" style="14" customWidth="1"/>
    <col min="6150" max="6150" width="2.75" style="14" customWidth="1"/>
    <col min="6151" max="6151" width="17" style="14" customWidth="1"/>
    <col min="6152" max="6152" width="3.125" style="14" customWidth="1"/>
    <col min="6153" max="6153" width="6.75" style="14" customWidth="1"/>
    <col min="6154" max="6154" width="3.125" style="14" customWidth="1"/>
    <col min="6155" max="6155" width="11.375" style="14" bestFit="1" customWidth="1"/>
    <col min="6156" max="6156" width="3.125" style="14" customWidth="1"/>
    <col min="6157" max="6157" width="5.75" style="14" customWidth="1"/>
    <col min="6158" max="6158" width="14.75" style="14" customWidth="1"/>
    <col min="6159" max="6400" width="8.875" style="14"/>
    <col min="6401" max="6402" width="3.75" style="14" customWidth="1"/>
    <col min="6403" max="6403" width="29.875" style="14" customWidth="1"/>
    <col min="6404" max="6404" width="2.75" style="14" customWidth="1"/>
    <col min="6405" max="6405" width="19.75" style="14" customWidth="1"/>
    <col min="6406" max="6406" width="2.75" style="14" customWidth="1"/>
    <col min="6407" max="6407" width="17" style="14" customWidth="1"/>
    <col min="6408" max="6408" width="3.125" style="14" customWidth="1"/>
    <col min="6409" max="6409" width="6.75" style="14" customWidth="1"/>
    <col min="6410" max="6410" width="3.125" style="14" customWidth="1"/>
    <col min="6411" max="6411" width="11.375" style="14" bestFit="1" customWidth="1"/>
    <col min="6412" max="6412" width="3.125" style="14" customWidth="1"/>
    <col min="6413" max="6413" width="5.75" style="14" customWidth="1"/>
    <col min="6414" max="6414" width="14.75" style="14" customWidth="1"/>
    <col min="6415" max="6656" width="8.875" style="14"/>
    <col min="6657" max="6658" width="3.75" style="14" customWidth="1"/>
    <col min="6659" max="6659" width="29.875" style="14" customWidth="1"/>
    <col min="6660" max="6660" width="2.75" style="14" customWidth="1"/>
    <col min="6661" max="6661" width="19.75" style="14" customWidth="1"/>
    <col min="6662" max="6662" width="2.75" style="14" customWidth="1"/>
    <col min="6663" max="6663" width="17" style="14" customWidth="1"/>
    <col min="6664" max="6664" width="3.125" style="14" customWidth="1"/>
    <col min="6665" max="6665" width="6.75" style="14" customWidth="1"/>
    <col min="6666" max="6666" width="3.125" style="14" customWidth="1"/>
    <col min="6667" max="6667" width="11.375" style="14" bestFit="1" customWidth="1"/>
    <col min="6668" max="6668" width="3.125" style="14" customWidth="1"/>
    <col min="6669" max="6669" width="5.75" style="14" customWidth="1"/>
    <col min="6670" max="6670" width="14.75" style="14" customWidth="1"/>
    <col min="6671" max="6912" width="8.875" style="14"/>
    <col min="6913" max="6914" width="3.75" style="14" customWidth="1"/>
    <col min="6915" max="6915" width="29.875" style="14" customWidth="1"/>
    <col min="6916" max="6916" width="2.75" style="14" customWidth="1"/>
    <col min="6917" max="6917" width="19.75" style="14" customWidth="1"/>
    <col min="6918" max="6918" width="2.75" style="14" customWidth="1"/>
    <col min="6919" max="6919" width="17" style="14" customWidth="1"/>
    <col min="6920" max="6920" width="3.125" style="14" customWidth="1"/>
    <col min="6921" max="6921" width="6.75" style="14" customWidth="1"/>
    <col min="6922" max="6922" width="3.125" style="14" customWidth="1"/>
    <col min="6923" max="6923" width="11.375" style="14" bestFit="1" customWidth="1"/>
    <col min="6924" max="6924" width="3.125" style="14" customWidth="1"/>
    <col min="6925" max="6925" width="5.75" style="14" customWidth="1"/>
    <col min="6926" max="6926" width="14.75" style="14" customWidth="1"/>
    <col min="6927" max="7168" width="8.875" style="14"/>
    <col min="7169" max="7170" width="3.75" style="14" customWidth="1"/>
    <col min="7171" max="7171" width="29.875" style="14" customWidth="1"/>
    <col min="7172" max="7172" width="2.75" style="14" customWidth="1"/>
    <col min="7173" max="7173" width="19.75" style="14" customWidth="1"/>
    <col min="7174" max="7174" width="2.75" style="14" customWidth="1"/>
    <col min="7175" max="7175" width="17" style="14" customWidth="1"/>
    <col min="7176" max="7176" width="3.125" style="14" customWidth="1"/>
    <col min="7177" max="7177" width="6.75" style="14" customWidth="1"/>
    <col min="7178" max="7178" width="3.125" style="14" customWidth="1"/>
    <col min="7179" max="7179" width="11.375" style="14" bestFit="1" customWidth="1"/>
    <col min="7180" max="7180" width="3.125" style="14" customWidth="1"/>
    <col min="7181" max="7181" width="5.75" style="14" customWidth="1"/>
    <col min="7182" max="7182" width="14.75" style="14" customWidth="1"/>
    <col min="7183" max="7424" width="8.875" style="14"/>
    <col min="7425" max="7426" width="3.75" style="14" customWidth="1"/>
    <col min="7427" max="7427" width="29.875" style="14" customWidth="1"/>
    <col min="7428" max="7428" width="2.75" style="14" customWidth="1"/>
    <col min="7429" max="7429" width="19.75" style="14" customWidth="1"/>
    <col min="7430" max="7430" width="2.75" style="14" customWidth="1"/>
    <col min="7431" max="7431" width="17" style="14" customWidth="1"/>
    <col min="7432" max="7432" width="3.125" style="14" customWidth="1"/>
    <col min="7433" max="7433" width="6.75" style="14" customWidth="1"/>
    <col min="7434" max="7434" width="3.125" style="14" customWidth="1"/>
    <col min="7435" max="7435" width="11.375" style="14" bestFit="1" customWidth="1"/>
    <col min="7436" max="7436" width="3.125" style="14" customWidth="1"/>
    <col min="7437" max="7437" width="5.75" style="14" customWidth="1"/>
    <col min="7438" max="7438" width="14.75" style="14" customWidth="1"/>
    <col min="7439" max="7680" width="8.875" style="14"/>
    <col min="7681" max="7682" width="3.75" style="14" customWidth="1"/>
    <col min="7683" max="7683" width="29.875" style="14" customWidth="1"/>
    <col min="7684" max="7684" width="2.75" style="14" customWidth="1"/>
    <col min="7685" max="7685" width="19.75" style="14" customWidth="1"/>
    <col min="7686" max="7686" width="2.75" style="14" customWidth="1"/>
    <col min="7687" max="7687" width="17" style="14" customWidth="1"/>
    <col min="7688" max="7688" width="3.125" style="14" customWidth="1"/>
    <col min="7689" max="7689" width="6.75" style="14" customWidth="1"/>
    <col min="7690" max="7690" width="3.125" style="14" customWidth="1"/>
    <col min="7691" max="7691" width="11.375" style="14" bestFit="1" customWidth="1"/>
    <col min="7692" max="7692" width="3.125" style="14" customWidth="1"/>
    <col min="7693" max="7693" width="5.75" style="14" customWidth="1"/>
    <col min="7694" max="7694" width="14.75" style="14" customWidth="1"/>
    <col min="7695" max="7936" width="8.875" style="14"/>
    <col min="7937" max="7938" width="3.75" style="14" customWidth="1"/>
    <col min="7939" max="7939" width="29.875" style="14" customWidth="1"/>
    <col min="7940" max="7940" width="2.75" style="14" customWidth="1"/>
    <col min="7941" max="7941" width="19.75" style="14" customWidth="1"/>
    <col min="7942" max="7942" width="2.75" style="14" customWidth="1"/>
    <col min="7943" max="7943" width="17" style="14" customWidth="1"/>
    <col min="7944" max="7944" width="3.125" style="14" customWidth="1"/>
    <col min="7945" max="7945" width="6.75" style="14" customWidth="1"/>
    <col min="7946" max="7946" width="3.125" style="14" customWidth="1"/>
    <col min="7947" max="7947" width="11.375" style="14" bestFit="1" customWidth="1"/>
    <col min="7948" max="7948" width="3.125" style="14" customWidth="1"/>
    <col min="7949" max="7949" width="5.75" style="14" customWidth="1"/>
    <col min="7950" max="7950" width="14.75" style="14" customWidth="1"/>
    <col min="7951" max="8192" width="8.875" style="14"/>
    <col min="8193" max="8194" width="3.75" style="14" customWidth="1"/>
    <col min="8195" max="8195" width="29.875" style="14" customWidth="1"/>
    <col min="8196" max="8196" width="2.75" style="14" customWidth="1"/>
    <col min="8197" max="8197" width="19.75" style="14" customWidth="1"/>
    <col min="8198" max="8198" width="2.75" style="14" customWidth="1"/>
    <col min="8199" max="8199" width="17" style="14" customWidth="1"/>
    <col min="8200" max="8200" width="3.125" style="14" customWidth="1"/>
    <col min="8201" max="8201" width="6.75" style="14" customWidth="1"/>
    <col min="8202" max="8202" width="3.125" style="14" customWidth="1"/>
    <col min="8203" max="8203" width="11.375" style="14" bestFit="1" customWidth="1"/>
    <col min="8204" max="8204" width="3.125" style="14" customWidth="1"/>
    <col min="8205" max="8205" width="5.75" style="14" customWidth="1"/>
    <col min="8206" max="8206" width="14.75" style="14" customWidth="1"/>
    <col min="8207" max="8448" width="8.875" style="14"/>
    <col min="8449" max="8450" width="3.75" style="14" customWidth="1"/>
    <col min="8451" max="8451" width="29.875" style="14" customWidth="1"/>
    <col min="8452" max="8452" width="2.75" style="14" customWidth="1"/>
    <col min="8453" max="8453" width="19.75" style="14" customWidth="1"/>
    <col min="8454" max="8454" width="2.75" style="14" customWidth="1"/>
    <col min="8455" max="8455" width="17" style="14" customWidth="1"/>
    <col min="8456" max="8456" width="3.125" style="14" customWidth="1"/>
    <col min="8457" max="8457" width="6.75" style="14" customWidth="1"/>
    <col min="8458" max="8458" width="3.125" style="14" customWidth="1"/>
    <col min="8459" max="8459" width="11.375" style="14" bestFit="1" customWidth="1"/>
    <col min="8460" max="8460" width="3.125" style="14" customWidth="1"/>
    <col min="8461" max="8461" width="5.75" style="14" customWidth="1"/>
    <col min="8462" max="8462" width="14.75" style="14" customWidth="1"/>
    <col min="8463" max="8704" width="8.875" style="14"/>
    <col min="8705" max="8706" width="3.75" style="14" customWidth="1"/>
    <col min="8707" max="8707" width="29.875" style="14" customWidth="1"/>
    <col min="8708" max="8708" width="2.75" style="14" customWidth="1"/>
    <col min="8709" max="8709" width="19.75" style="14" customWidth="1"/>
    <col min="8710" max="8710" width="2.75" style="14" customWidth="1"/>
    <col min="8711" max="8711" width="17" style="14" customWidth="1"/>
    <col min="8712" max="8712" width="3.125" style="14" customWidth="1"/>
    <col min="8713" max="8713" width="6.75" style="14" customWidth="1"/>
    <col min="8714" max="8714" width="3.125" style="14" customWidth="1"/>
    <col min="8715" max="8715" width="11.375" style="14" bestFit="1" customWidth="1"/>
    <col min="8716" max="8716" width="3.125" style="14" customWidth="1"/>
    <col min="8717" max="8717" width="5.75" style="14" customWidth="1"/>
    <col min="8718" max="8718" width="14.75" style="14" customWidth="1"/>
    <col min="8719" max="8960" width="8.875" style="14"/>
    <col min="8961" max="8962" width="3.75" style="14" customWidth="1"/>
    <col min="8963" max="8963" width="29.875" style="14" customWidth="1"/>
    <col min="8964" max="8964" width="2.75" style="14" customWidth="1"/>
    <col min="8965" max="8965" width="19.75" style="14" customWidth="1"/>
    <col min="8966" max="8966" width="2.75" style="14" customWidth="1"/>
    <col min="8967" max="8967" width="17" style="14" customWidth="1"/>
    <col min="8968" max="8968" width="3.125" style="14" customWidth="1"/>
    <col min="8969" max="8969" width="6.75" style="14" customWidth="1"/>
    <col min="8970" max="8970" width="3.125" style="14" customWidth="1"/>
    <col min="8971" max="8971" width="11.375" style="14" bestFit="1" customWidth="1"/>
    <col min="8972" max="8972" width="3.125" style="14" customWidth="1"/>
    <col min="8973" max="8973" width="5.75" style="14" customWidth="1"/>
    <col min="8974" max="8974" width="14.75" style="14" customWidth="1"/>
    <col min="8975" max="9216" width="8.875" style="14"/>
    <col min="9217" max="9218" width="3.75" style="14" customWidth="1"/>
    <col min="9219" max="9219" width="29.875" style="14" customWidth="1"/>
    <col min="9220" max="9220" width="2.75" style="14" customWidth="1"/>
    <col min="9221" max="9221" width="19.75" style="14" customWidth="1"/>
    <col min="9222" max="9222" width="2.75" style="14" customWidth="1"/>
    <col min="9223" max="9223" width="17" style="14" customWidth="1"/>
    <col min="9224" max="9224" width="3.125" style="14" customWidth="1"/>
    <col min="9225" max="9225" width="6.75" style="14" customWidth="1"/>
    <col min="9226" max="9226" width="3.125" style="14" customWidth="1"/>
    <col min="9227" max="9227" width="11.375" style="14" bestFit="1" customWidth="1"/>
    <col min="9228" max="9228" width="3.125" style="14" customWidth="1"/>
    <col min="9229" max="9229" width="5.75" style="14" customWidth="1"/>
    <col min="9230" max="9230" width="14.75" style="14" customWidth="1"/>
    <col min="9231" max="9472" width="8.875" style="14"/>
    <col min="9473" max="9474" width="3.75" style="14" customWidth="1"/>
    <col min="9475" max="9475" width="29.875" style="14" customWidth="1"/>
    <col min="9476" max="9476" width="2.75" style="14" customWidth="1"/>
    <col min="9477" max="9477" width="19.75" style="14" customWidth="1"/>
    <col min="9478" max="9478" width="2.75" style="14" customWidth="1"/>
    <col min="9479" max="9479" width="17" style="14" customWidth="1"/>
    <col min="9480" max="9480" width="3.125" style="14" customWidth="1"/>
    <col min="9481" max="9481" width="6.75" style="14" customWidth="1"/>
    <col min="9482" max="9482" width="3.125" style="14" customWidth="1"/>
    <col min="9483" max="9483" width="11.375" style="14" bestFit="1" customWidth="1"/>
    <col min="9484" max="9484" width="3.125" style="14" customWidth="1"/>
    <col min="9485" max="9485" width="5.75" style="14" customWidth="1"/>
    <col min="9486" max="9486" width="14.75" style="14" customWidth="1"/>
    <col min="9487" max="9728" width="8.875" style="14"/>
    <col min="9729" max="9730" width="3.75" style="14" customWidth="1"/>
    <col min="9731" max="9731" width="29.875" style="14" customWidth="1"/>
    <col min="9732" max="9732" width="2.75" style="14" customWidth="1"/>
    <col min="9733" max="9733" width="19.75" style="14" customWidth="1"/>
    <col min="9734" max="9734" width="2.75" style="14" customWidth="1"/>
    <col min="9735" max="9735" width="17" style="14" customWidth="1"/>
    <col min="9736" max="9736" width="3.125" style="14" customWidth="1"/>
    <col min="9737" max="9737" width="6.75" style="14" customWidth="1"/>
    <col min="9738" max="9738" width="3.125" style="14" customWidth="1"/>
    <col min="9739" max="9739" width="11.375" style="14" bestFit="1" customWidth="1"/>
    <col min="9740" max="9740" width="3.125" style="14" customWidth="1"/>
    <col min="9741" max="9741" width="5.75" style="14" customWidth="1"/>
    <col min="9742" max="9742" width="14.75" style="14" customWidth="1"/>
    <col min="9743" max="9984" width="8.875" style="14"/>
    <col min="9985" max="9986" width="3.75" style="14" customWidth="1"/>
    <col min="9987" max="9987" width="29.875" style="14" customWidth="1"/>
    <col min="9988" max="9988" width="2.75" style="14" customWidth="1"/>
    <col min="9989" max="9989" width="19.75" style="14" customWidth="1"/>
    <col min="9990" max="9990" width="2.75" style="14" customWidth="1"/>
    <col min="9991" max="9991" width="17" style="14" customWidth="1"/>
    <col min="9992" max="9992" width="3.125" style="14" customWidth="1"/>
    <col min="9993" max="9993" width="6.75" style="14" customWidth="1"/>
    <col min="9994" max="9994" width="3.125" style="14" customWidth="1"/>
    <col min="9995" max="9995" width="11.375" style="14" bestFit="1" customWidth="1"/>
    <col min="9996" max="9996" width="3.125" style="14" customWidth="1"/>
    <col min="9997" max="9997" width="5.75" style="14" customWidth="1"/>
    <col min="9998" max="9998" width="14.75" style="14" customWidth="1"/>
    <col min="9999" max="10240" width="8.875" style="14"/>
    <col min="10241" max="10242" width="3.75" style="14" customWidth="1"/>
    <col min="10243" max="10243" width="29.875" style="14" customWidth="1"/>
    <col min="10244" max="10244" width="2.75" style="14" customWidth="1"/>
    <col min="10245" max="10245" width="19.75" style="14" customWidth="1"/>
    <col min="10246" max="10246" width="2.75" style="14" customWidth="1"/>
    <col min="10247" max="10247" width="17" style="14" customWidth="1"/>
    <col min="10248" max="10248" width="3.125" style="14" customWidth="1"/>
    <col min="10249" max="10249" width="6.75" style="14" customWidth="1"/>
    <col min="10250" max="10250" width="3.125" style="14" customWidth="1"/>
    <col min="10251" max="10251" width="11.375" style="14" bestFit="1" customWidth="1"/>
    <col min="10252" max="10252" width="3.125" style="14" customWidth="1"/>
    <col min="10253" max="10253" width="5.75" style="14" customWidth="1"/>
    <col min="10254" max="10254" width="14.75" style="14" customWidth="1"/>
    <col min="10255" max="10496" width="8.875" style="14"/>
    <col min="10497" max="10498" width="3.75" style="14" customWidth="1"/>
    <col min="10499" max="10499" width="29.875" style="14" customWidth="1"/>
    <col min="10500" max="10500" width="2.75" style="14" customWidth="1"/>
    <col min="10501" max="10501" width="19.75" style="14" customWidth="1"/>
    <col min="10502" max="10502" width="2.75" style="14" customWidth="1"/>
    <col min="10503" max="10503" width="17" style="14" customWidth="1"/>
    <col min="10504" max="10504" width="3.125" style="14" customWidth="1"/>
    <col min="10505" max="10505" width="6.75" style="14" customWidth="1"/>
    <col min="10506" max="10506" width="3.125" style="14" customWidth="1"/>
    <col min="10507" max="10507" width="11.375" style="14" bestFit="1" customWidth="1"/>
    <col min="10508" max="10508" width="3.125" style="14" customWidth="1"/>
    <col min="10509" max="10509" width="5.75" style="14" customWidth="1"/>
    <col min="10510" max="10510" width="14.75" style="14" customWidth="1"/>
    <col min="10511" max="10752" width="8.875" style="14"/>
    <col min="10753" max="10754" width="3.75" style="14" customWidth="1"/>
    <col min="10755" max="10755" width="29.875" style="14" customWidth="1"/>
    <col min="10756" max="10756" width="2.75" style="14" customWidth="1"/>
    <col min="10757" max="10757" width="19.75" style="14" customWidth="1"/>
    <col min="10758" max="10758" width="2.75" style="14" customWidth="1"/>
    <col min="10759" max="10759" width="17" style="14" customWidth="1"/>
    <col min="10760" max="10760" width="3.125" style="14" customWidth="1"/>
    <col min="10761" max="10761" width="6.75" style="14" customWidth="1"/>
    <col min="10762" max="10762" width="3.125" style="14" customWidth="1"/>
    <col min="10763" max="10763" width="11.375" style="14" bestFit="1" customWidth="1"/>
    <col min="10764" max="10764" width="3.125" style="14" customWidth="1"/>
    <col min="10765" max="10765" width="5.75" style="14" customWidth="1"/>
    <col min="10766" max="10766" width="14.75" style="14" customWidth="1"/>
    <col min="10767" max="11008" width="8.875" style="14"/>
    <col min="11009" max="11010" width="3.75" style="14" customWidth="1"/>
    <col min="11011" max="11011" width="29.875" style="14" customWidth="1"/>
    <col min="11012" max="11012" width="2.75" style="14" customWidth="1"/>
    <col min="11013" max="11013" width="19.75" style="14" customWidth="1"/>
    <col min="11014" max="11014" width="2.75" style="14" customWidth="1"/>
    <col min="11015" max="11015" width="17" style="14" customWidth="1"/>
    <col min="11016" max="11016" width="3.125" style="14" customWidth="1"/>
    <col min="11017" max="11017" width="6.75" style="14" customWidth="1"/>
    <col min="11018" max="11018" width="3.125" style="14" customWidth="1"/>
    <col min="11019" max="11019" width="11.375" style="14" bestFit="1" customWidth="1"/>
    <col min="11020" max="11020" width="3.125" style="14" customWidth="1"/>
    <col min="11021" max="11021" width="5.75" style="14" customWidth="1"/>
    <col min="11022" max="11022" width="14.75" style="14" customWidth="1"/>
    <col min="11023" max="11264" width="8.875" style="14"/>
    <col min="11265" max="11266" width="3.75" style="14" customWidth="1"/>
    <col min="11267" max="11267" width="29.875" style="14" customWidth="1"/>
    <col min="11268" max="11268" width="2.75" style="14" customWidth="1"/>
    <col min="11269" max="11269" width="19.75" style="14" customWidth="1"/>
    <col min="11270" max="11270" width="2.75" style="14" customWidth="1"/>
    <col min="11271" max="11271" width="17" style="14" customWidth="1"/>
    <col min="11272" max="11272" width="3.125" style="14" customWidth="1"/>
    <col min="11273" max="11273" width="6.75" style="14" customWidth="1"/>
    <col min="11274" max="11274" width="3.125" style="14" customWidth="1"/>
    <col min="11275" max="11275" width="11.375" style="14" bestFit="1" customWidth="1"/>
    <col min="11276" max="11276" width="3.125" style="14" customWidth="1"/>
    <col min="11277" max="11277" width="5.75" style="14" customWidth="1"/>
    <col min="11278" max="11278" width="14.75" style="14" customWidth="1"/>
    <col min="11279" max="11520" width="8.875" style="14"/>
    <col min="11521" max="11522" width="3.75" style="14" customWidth="1"/>
    <col min="11523" max="11523" width="29.875" style="14" customWidth="1"/>
    <col min="11524" max="11524" width="2.75" style="14" customWidth="1"/>
    <col min="11525" max="11525" width="19.75" style="14" customWidth="1"/>
    <col min="11526" max="11526" width="2.75" style="14" customWidth="1"/>
    <col min="11527" max="11527" width="17" style="14" customWidth="1"/>
    <col min="11528" max="11528" width="3.125" style="14" customWidth="1"/>
    <col min="11529" max="11529" width="6.75" style="14" customWidth="1"/>
    <col min="11530" max="11530" width="3.125" style="14" customWidth="1"/>
    <col min="11531" max="11531" width="11.375" style="14" bestFit="1" customWidth="1"/>
    <col min="11532" max="11532" width="3.125" style="14" customWidth="1"/>
    <col min="11533" max="11533" width="5.75" style="14" customWidth="1"/>
    <col min="11534" max="11534" width="14.75" style="14" customWidth="1"/>
    <col min="11535" max="11776" width="8.875" style="14"/>
    <col min="11777" max="11778" width="3.75" style="14" customWidth="1"/>
    <col min="11779" max="11779" width="29.875" style="14" customWidth="1"/>
    <col min="11780" max="11780" width="2.75" style="14" customWidth="1"/>
    <col min="11781" max="11781" width="19.75" style="14" customWidth="1"/>
    <col min="11782" max="11782" width="2.75" style="14" customWidth="1"/>
    <col min="11783" max="11783" width="17" style="14" customWidth="1"/>
    <col min="11784" max="11784" width="3.125" style="14" customWidth="1"/>
    <col min="11785" max="11785" width="6.75" style="14" customWidth="1"/>
    <col min="11786" max="11786" width="3.125" style="14" customWidth="1"/>
    <col min="11787" max="11787" width="11.375" style="14" bestFit="1" customWidth="1"/>
    <col min="11788" max="11788" width="3.125" style="14" customWidth="1"/>
    <col min="11789" max="11789" width="5.75" style="14" customWidth="1"/>
    <col min="11790" max="11790" width="14.75" style="14" customWidth="1"/>
    <col min="11791" max="12032" width="8.875" style="14"/>
    <col min="12033" max="12034" width="3.75" style="14" customWidth="1"/>
    <col min="12035" max="12035" width="29.875" style="14" customWidth="1"/>
    <col min="12036" max="12036" width="2.75" style="14" customWidth="1"/>
    <col min="12037" max="12037" width="19.75" style="14" customWidth="1"/>
    <col min="12038" max="12038" width="2.75" style="14" customWidth="1"/>
    <col min="12039" max="12039" width="17" style="14" customWidth="1"/>
    <col min="12040" max="12040" width="3.125" style="14" customWidth="1"/>
    <col min="12041" max="12041" width="6.75" style="14" customWidth="1"/>
    <col min="12042" max="12042" width="3.125" style="14" customWidth="1"/>
    <col min="12043" max="12043" width="11.375" style="14" bestFit="1" customWidth="1"/>
    <col min="12044" max="12044" width="3.125" style="14" customWidth="1"/>
    <col min="12045" max="12045" width="5.75" style="14" customWidth="1"/>
    <col min="12046" max="12046" width="14.75" style="14" customWidth="1"/>
    <col min="12047" max="12288" width="8.875" style="14"/>
    <col min="12289" max="12290" width="3.75" style="14" customWidth="1"/>
    <col min="12291" max="12291" width="29.875" style="14" customWidth="1"/>
    <col min="12292" max="12292" width="2.75" style="14" customWidth="1"/>
    <col min="12293" max="12293" width="19.75" style="14" customWidth="1"/>
    <col min="12294" max="12294" width="2.75" style="14" customWidth="1"/>
    <col min="12295" max="12295" width="17" style="14" customWidth="1"/>
    <col min="12296" max="12296" width="3.125" style="14" customWidth="1"/>
    <col min="12297" max="12297" width="6.75" style="14" customWidth="1"/>
    <col min="12298" max="12298" width="3.125" style="14" customWidth="1"/>
    <col min="12299" max="12299" width="11.375" style="14" bestFit="1" customWidth="1"/>
    <col min="12300" max="12300" width="3.125" style="14" customWidth="1"/>
    <col min="12301" max="12301" width="5.75" style="14" customWidth="1"/>
    <col min="12302" max="12302" width="14.75" style="14" customWidth="1"/>
    <col min="12303" max="12544" width="8.875" style="14"/>
    <col min="12545" max="12546" width="3.75" style="14" customWidth="1"/>
    <col min="12547" max="12547" width="29.875" style="14" customWidth="1"/>
    <col min="12548" max="12548" width="2.75" style="14" customWidth="1"/>
    <col min="12549" max="12549" width="19.75" style="14" customWidth="1"/>
    <col min="12550" max="12550" width="2.75" style="14" customWidth="1"/>
    <col min="12551" max="12551" width="17" style="14" customWidth="1"/>
    <col min="12552" max="12552" width="3.125" style="14" customWidth="1"/>
    <col min="12553" max="12553" width="6.75" style="14" customWidth="1"/>
    <col min="12554" max="12554" width="3.125" style="14" customWidth="1"/>
    <col min="12555" max="12555" width="11.375" style="14" bestFit="1" customWidth="1"/>
    <col min="12556" max="12556" width="3.125" style="14" customWidth="1"/>
    <col min="12557" max="12557" width="5.75" style="14" customWidth="1"/>
    <col min="12558" max="12558" width="14.75" style="14" customWidth="1"/>
    <col min="12559" max="12800" width="8.875" style="14"/>
    <col min="12801" max="12802" width="3.75" style="14" customWidth="1"/>
    <col min="12803" max="12803" width="29.875" style="14" customWidth="1"/>
    <col min="12804" max="12804" width="2.75" style="14" customWidth="1"/>
    <col min="12805" max="12805" width="19.75" style="14" customWidth="1"/>
    <col min="12806" max="12806" width="2.75" style="14" customWidth="1"/>
    <col min="12807" max="12807" width="17" style="14" customWidth="1"/>
    <col min="12808" max="12808" width="3.125" style="14" customWidth="1"/>
    <col min="12809" max="12809" width="6.75" style="14" customWidth="1"/>
    <col min="12810" max="12810" width="3.125" style="14" customWidth="1"/>
    <col min="12811" max="12811" width="11.375" style="14" bestFit="1" customWidth="1"/>
    <col min="12812" max="12812" width="3.125" style="14" customWidth="1"/>
    <col min="12813" max="12813" width="5.75" style="14" customWidth="1"/>
    <col min="12814" max="12814" width="14.75" style="14" customWidth="1"/>
    <col min="12815" max="13056" width="8.875" style="14"/>
    <col min="13057" max="13058" width="3.75" style="14" customWidth="1"/>
    <col min="13059" max="13059" width="29.875" style="14" customWidth="1"/>
    <col min="13060" max="13060" width="2.75" style="14" customWidth="1"/>
    <col min="13061" max="13061" width="19.75" style="14" customWidth="1"/>
    <col min="13062" max="13062" width="2.75" style="14" customWidth="1"/>
    <col min="13063" max="13063" width="17" style="14" customWidth="1"/>
    <col min="13064" max="13064" width="3.125" style="14" customWidth="1"/>
    <col min="13065" max="13065" width="6.75" style="14" customWidth="1"/>
    <col min="13066" max="13066" width="3.125" style="14" customWidth="1"/>
    <col min="13067" max="13067" width="11.375" style="14" bestFit="1" customWidth="1"/>
    <col min="13068" max="13068" width="3.125" style="14" customWidth="1"/>
    <col min="13069" max="13069" width="5.75" style="14" customWidth="1"/>
    <col min="13070" max="13070" width="14.75" style="14" customWidth="1"/>
    <col min="13071" max="13312" width="8.875" style="14"/>
    <col min="13313" max="13314" width="3.75" style="14" customWidth="1"/>
    <col min="13315" max="13315" width="29.875" style="14" customWidth="1"/>
    <col min="13316" max="13316" width="2.75" style="14" customWidth="1"/>
    <col min="13317" max="13317" width="19.75" style="14" customWidth="1"/>
    <col min="13318" max="13318" width="2.75" style="14" customWidth="1"/>
    <col min="13319" max="13319" width="17" style="14" customWidth="1"/>
    <col min="13320" max="13320" width="3.125" style="14" customWidth="1"/>
    <col min="13321" max="13321" width="6.75" style="14" customWidth="1"/>
    <col min="13322" max="13322" width="3.125" style="14" customWidth="1"/>
    <col min="13323" max="13323" width="11.375" style="14" bestFit="1" customWidth="1"/>
    <col min="13324" max="13324" width="3.125" style="14" customWidth="1"/>
    <col min="13325" max="13325" width="5.75" style="14" customWidth="1"/>
    <col min="13326" max="13326" width="14.75" style="14" customWidth="1"/>
    <col min="13327" max="13568" width="8.875" style="14"/>
    <col min="13569" max="13570" width="3.75" style="14" customWidth="1"/>
    <col min="13571" max="13571" width="29.875" style="14" customWidth="1"/>
    <col min="13572" max="13572" width="2.75" style="14" customWidth="1"/>
    <col min="13573" max="13573" width="19.75" style="14" customWidth="1"/>
    <col min="13574" max="13574" width="2.75" style="14" customWidth="1"/>
    <col min="13575" max="13575" width="17" style="14" customWidth="1"/>
    <col min="13576" max="13576" width="3.125" style="14" customWidth="1"/>
    <col min="13577" max="13577" width="6.75" style="14" customWidth="1"/>
    <col min="13578" max="13578" width="3.125" style="14" customWidth="1"/>
    <col min="13579" max="13579" width="11.375" style="14" bestFit="1" customWidth="1"/>
    <col min="13580" max="13580" width="3.125" style="14" customWidth="1"/>
    <col min="13581" max="13581" width="5.75" style="14" customWidth="1"/>
    <col min="13582" max="13582" width="14.75" style="14" customWidth="1"/>
    <col min="13583" max="13824" width="8.875" style="14"/>
    <col min="13825" max="13826" width="3.75" style="14" customWidth="1"/>
    <col min="13827" max="13827" width="29.875" style="14" customWidth="1"/>
    <col min="13828" max="13828" width="2.75" style="14" customWidth="1"/>
    <col min="13829" max="13829" width="19.75" style="14" customWidth="1"/>
    <col min="13830" max="13830" width="2.75" style="14" customWidth="1"/>
    <col min="13831" max="13831" width="17" style="14" customWidth="1"/>
    <col min="13832" max="13832" width="3.125" style="14" customWidth="1"/>
    <col min="13833" max="13833" width="6.75" style="14" customWidth="1"/>
    <col min="13834" max="13834" width="3.125" style="14" customWidth="1"/>
    <col min="13835" max="13835" width="11.375" style="14" bestFit="1" customWidth="1"/>
    <col min="13836" max="13836" width="3.125" style="14" customWidth="1"/>
    <col min="13837" max="13837" width="5.75" style="14" customWidth="1"/>
    <col min="13838" max="13838" width="14.75" style="14" customWidth="1"/>
    <col min="13839" max="14080" width="8.875" style="14"/>
    <col min="14081" max="14082" width="3.75" style="14" customWidth="1"/>
    <col min="14083" max="14083" width="29.875" style="14" customWidth="1"/>
    <col min="14084" max="14084" width="2.75" style="14" customWidth="1"/>
    <col min="14085" max="14085" width="19.75" style="14" customWidth="1"/>
    <col min="14086" max="14086" width="2.75" style="14" customWidth="1"/>
    <col min="14087" max="14087" width="17" style="14" customWidth="1"/>
    <col min="14088" max="14088" width="3.125" style="14" customWidth="1"/>
    <col min="14089" max="14089" width="6.75" style="14" customWidth="1"/>
    <col min="14090" max="14090" width="3.125" style="14" customWidth="1"/>
    <col min="14091" max="14091" width="11.375" style="14" bestFit="1" customWidth="1"/>
    <col min="14092" max="14092" width="3.125" style="14" customWidth="1"/>
    <col min="14093" max="14093" width="5.75" style="14" customWidth="1"/>
    <col min="14094" max="14094" width="14.75" style="14" customWidth="1"/>
    <col min="14095" max="14336" width="8.875" style="14"/>
    <col min="14337" max="14338" width="3.75" style="14" customWidth="1"/>
    <col min="14339" max="14339" width="29.875" style="14" customWidth="1"/>
    <col min="14340" max="14340" width="2.75" style="14" customWidth="1"/>
    <col min="14341" max="14341" width="19.75" style="14" customWidth="1"/>
    <col min="14342" max="14342" width="2.75" style="14" customWidth="1"/>
    <col min="14343" max="14343" width="17" style="14" customWidth="1"/>
    <col min="14344" max="14344" width="3.125" style="14" customWidth="1"/>
    <col min="14345" max="14345" width="6.75" style="14" customWidth="1"/>
    <col min="14346" max="14346" width="3.125" style="14" customWidth="1"/>
    <col min="14347" max="14347" width="11.375" style="14" bestFit="1" customWidth="1"/>
    <col min="14348" max="14348" width="3.125" style="14" customWidth="1"/>
    <col min="14349" max="14349" width="5.75" style="14" customWidth="1"/>
    <col min="14350" max="14350" width="14.75" style="14" customWidth="1"/>
    <col min="14351" max="14592" width="8.875" style="14"/>
    <col min="14593" max="14594" width="3.75" style="14" customWidth="1"/>
    <col min="14595" max="14595" width="29.875" style="14" customWidth="1"/>
    <col min="14596" max="14596" width="2.75" style="14" customWidth="1"/>
    <col min="14597" max="14597" width="19.75" style="14" customWidth="1"/>
    <col min="14598" max="14598" width="2.75" style="14" customWidth="1"/>
    <col min="14599" max="14599" width="17" style="14" customWidth="1"/>
    <col min="14600" max="14600" width="3.125" style="14" customWidth="1"/>
    <col min="14601" max="14601" width="6.75" style="14" customWidth="1"/>
    <col min="14602" max="14602" width="3.125" style="14" customWidth="1"/>
    <col min="14603" max="14603" width="11.375" style="14" bestFit="1" customWidth="1"/>
    <col min="14604" max="14604" width="3.125" style="14" customWidth="1"/>
    <col min="14605" max="14605" width="5.75" style="14" customWidth="1"/>
    <col min="14606" max="14606" width="14.75" style="14" customWidth="1"/>
    <col min="14607" max="14848" width="8.875" style="14"/>
    <col min="14849" max="14850" width="3.75" style="14" customWidth="1"/>
    <col min="14851" max="14851" width="29.875" style="14" customWidth="1"/>
    <col min="14852" max="14852" width="2.75" style="14" customWidth="1"/>
    <col min="14853" max="14853" width="19.75" style="14" customWidth="1"/>
    <col min="14854" max="14854" width="2.75" style="14" customWidth="1"/>
    <col min="14855" max="14855" width="17" style="14" customWidth="1"/>
    <col min="14856" max="14856" width="3.125" style="14" customWidth="1"/>
    <col min="14857" max="14857" width="6.75" style="14" customWidth="1"/>
    <col min="14858" max="14858" width="3.125" style="14" customWidth="1"/>
    <col min="14859" max="14859" width="11.375" style="14" bestFit="1" customWidth="1"/>
    <col min="14860" max="14860" width="3.125" style="14" customWidth="1"/>
    <col min="14861" max="14861" width="5.75" style="14" customWidth="1"/>
    <col min="14862" max="14862" width="14.75" style="14" customWidth="1"/>
    <col min="14863" max="15104" width="8.875" style="14"/>
    <col min="15105" max="15106" width="3.75" style="14" customWidth="1"/>
    <col min="15107" max="15107" width="29.875" style="14" customWidth="1"/>
    <col min="15108" max="15108" width="2.75" style="14" customWidth="1"/>
    <col min="15109" max="15109" width="19.75" style="14" customWidth="1"/>
    <col min="15110" max="15110" width="2.75" style="14" customWidth="1"/>
    <col min="15111" max="15111" width="17" style="14" customWidth="1"/>
    <col min="15112" max="15112" width="3.125" style="14" customWidth="1"/>
    <col min="15113" max="15113" width="6.75" style="14" customWidth="1"/>
    <col min="15114" max="15114" width="3.125" style="14" customWidth="1"/>
    <col min="15115" max="15115" width="11.375" style="14" bestFit="1" customWidth="1"/>
    <col min="15116" max="15116" width="3.125" style="14" customWidth="1"/>
    <col min="15117" max="15117" width="5.75" style="14" customWidth="1"/>
    <col min="15118" max="15118" width="14.75" style="14" customWidth="1"/>
    <col min="15119" max="15360" width="8.875" style="14"/>
    <col min="15361" max="15362" width="3.75" style="14" customWidth="1"/>
    <col min="15363" max="15363" width="29.875" style="14" customWidth="1"/>
    <col min="15364" max="15364" width="2.75" style="14" customWidth="1"/>
    <col min="15365" max="15365" width="19.75" style="14" customWidth="1"/>
    <col min="15366" max="15366" width="2.75" style="14" customWidth="1"/>
    <col min="15367" max="15367" width="17" style="14" customWidth="1"/>
    <col min="15368" max="15368" width="3.125" style="14" customWidth="1"/>
    <col min="15369" max="15369" width="6.75" style="14" customWidth="1"/>
    <col min="15370" max="15370" width="3.125" style="14" customWidth="1"/>
    <col min="15371" max="15371" width="11.375" style="14" bestFit="1" customWidth="1"/>
    <col min="15372" max="15372" width="3.125" style="14" customWidth="1"/>
    <col min="15373" max="15373" width="5.75" style="14" customWidth="1"/>
    <col min="15374" max="15374" width="14.75" style="14" customWidth="1"/>
    <col min="15375" max="15616" width="8.875" style="14"/>
    <col min="15617" max="15618" width="3.75" style="14" customWidth="1"/>
    <col min="15619" max="15619" width="29.875" style="14" customWidth="1"/>
    <col min="15620" max="15620" width="2.75" style="14" customWidth="1"/>
    <col min="15621" max="15621" width="19.75" style="14" customWidth="1"/>
    <col min="15622" max="15622" width="2.75" style="14" customWidth="1"/>
    <col min="15623" max="15623" width="17" style="14" customWidth="1"/>
    <col min="15624" max="15624" width="3.125" style="14" customWidth="1"/>
    <col min="15625" max="15625" width="6.75" style="14" customWidth="1"/>
    <col min="15626" max="15626" width="3.125" style="14" customWidth="1"/>
    <col min="15627" max="15627" width="11.375" style="14" bestFit="1" customWidth="1"/>
    <col min="15628" max="15628" width="3.125" style="14" customWidth="1"/>
    <col min="15629" max="15629" width="5.75" style="14" customWidth="1"/>
    <col min="15630" max="15630" width="14.75" style="14" customWidth="1"/>
    <col min="15631" max="15872" width="8.875" style="14"/>
    <col min="15873" max="15874" width="3.75" style="14" customWidth="1"/>
    <col min="15875" max="15875" width="29.875" style="14" customWidth="1"/>
    <col min="15876" max="15876" width="2.75" style="14" customWidth="1"/>
    <col min="15877" max="15877" width="19.75" style="14" customWidth="1"/>
    <col min="15878" max="15878" width="2.75" style="14" customWidth="1"/>
    <col min="15879" max="15879" width="17" style="14" customWidth="1"/>
    <col min="15880" max="15880" width="3.125" style="14" customWidth="1"/>
    <col min="15881" max="15881" width="6.75" style="14" customWidth="1"/>
    <col min="15882" max="15882" width="3.125" style="14" customWidth="1"/>
    <col min="15883" max="15883" width="11.375" style="14" bestFit="1" customWidth="1"/>
    <col min="15884" max="15884" width="3.125" style="14" customWidth="1"/>
    <col min="15885" max="15885" width="5.75" style="14" customWidth="1"/>
    <col min="15886" max="15886" width="14.75" style="14" customWidth="1"/>
    <col min="15887" max="16128" width="8.875" style="14"/>
    <col min="16129" max="16130" width="3.75" style="14" customWidth="1"/>
    <col min="16131" max="16131" width="29.875" style="14" customWidth="1"/>
    <col min="16132" max="16132" width="2.75" style="14" customWidth="1"/>
    <col min="16133" max="16133" width="19.75" style="14" customWidth="1"/>
    <col min="16134" max="16134" width="2.75" style="14" customWidth="1"/>
    <col min="16135" max="16135" width="17" style="14" customWidth="1"/>
    <col min="16136" max="16136" width="3.125" style="14" customWidth="1"/>
    <col min="16137" max="16137" width="6.75" style="14" customWidth="1"/>
    <col min="16138" max="16138" width="3.125" style="14" customWidth="1"/>
    <col min="16139" max="16139" width="11.375" style="14" bestFit="1" customWidth="1"/>
    <col min="16140" max="16140" width="3.125" style="14" customWidth="1"/>
    <col min="16141" max="16141" width="5.75" style="14" customWidth="1"/>
    <col min="16142" max="16142" width="14.75" style="14" customWidth="1"/>
    <col min="16143" max="16384" width="8.875" style="14"/>
  </cols>
  <sheetData>
    <row r="1" spans="1:16" ht="13.5" customHeight="1" thickBot="1">
      <c r="A1" s="13" t="s">
        <v>599</v>
      </c>
      <c r="G1" s="15"/>
      <c r="H1" s="16"/>
      <c r="I1" s="16"/>
      <c r="J1" s="16"/>
      <c r="K1" s="15"/>
      <c r="L1" s="16"/>
      <c r="M1" s="16"/>
      <c r="N1" s="16"/>
    </row>
    <row r="2" spans="1:16" ht="15.95" customHeight="1" thickBot="1">
      <c r="A2" s="120" t="s">
        <v>600</v>
      </c>
      <c r="B2" s="121"/>
      <c r="C2" s="121"/>
      <c r="D2" s="122" t="s">
        <v>601</v>
      </c>
      <c r="E2" s="123"/>
      <c r="F2" s="124"/>
      <c r="G2" s="120" t="s">
        <v>602</v>
      </c>
      <c r="H2" s="121"/>
      <c r="I2" s="121"/>
      <c r="J2" s="121"/>
      <c r="K2" s="121"/>
      <c r="L2" s="121"/>
      <c r="M2" s="125"/>
      <c r="N2" s="18" t="s">
        <v>603</v>
      </c>
    </row>
    <row r="3" spans="1:16" ht="15.75" customHeight="1">
      <c r="A3" s="18"/>
      <c r="B3" s="19" t="s">
        <v>565</v>
      </c>
      <c r="C3" s="20" t="s">
        <v>604</v>
      </c>
      <c r="D3" s="21"/>
      <c r="E3" s="22">
        <f>공종별집계표!E5</f>
        <v>0</v>
      </c>
      <c r="F3" s="23"/>
      <c r="G3" s="24"/>
      <c r="H3" s="25"/>
      <c r="I3" s="26"/>
      <c r="J3" s="25"/>
      <c r="K3" s="27"/>
      <c r="L3" s="25"/>
      <c r="M3" s="28"/>
      <c r="N3" s="29"/>
    </row>
    <row r="4" spans="1:16" ht="15.75" customHeight="1">
      <c r="A4" s="30"/>
      <c r="B4" s="31" t="s">
        <v>605</v>
      </c>
      <c r="C4" s="32" t="s">
        <v>606</v>
      </c>
      <c r="D4" s="33"/>
      <c r="E4" s="34"/>
      <c r="F4" s="35"/>
      <c r="G4" s="36"/>
      <c r="H4" s="37"/>
      <c r="I4" s="38"/>
      <c r="J4" s="37"/>
      <c r="K4" s="39"/>
      <c r="L4" s="37"/>
      <c r="M4" s="40"/>
      <c r="N4" s="41"/>
    </row>
    <row r="5" spans="1:16" ht="15.75" customHeight="1">
      <c r="A5" s="30"/>
      <c r="B5" s="31" t="s">
        <v>607</v>
      </c>
      <c r="C5" s="42" t="s">
        <v>608</v>
      </c>
      <c r="D5" s="33"/>
      <c r="E5" s="34">
        <f>공종별집계표!K16</f>
        <v>0</v>
      </c>
      <c r="F5" s="35"/>
      <c r="G5" s="36"/>
      <c r="H5" s="37"/>
      <c r="I5" s="38"/>
      <c r="J5" s="37"/>
      <c r="K5" s="39"/>
      <c r="L5" s="37"/>
      <c r="M5" s="40"/>
      <c r="N5" s="41"/>
    </row>
    <row r="6" spans="1:16" ht="15.75" customHeight="1" thickBot="1">
      <c r="A6" s="30" t="s">
        <v>609</v>
      </c>
      <c r="B6" s="43"/>
      <c r="C6" s="44" t="s">
        <v>610</v>
      </c>
      <c r="D6" s="45"/>
      <c r="E6" s="46">
        <f>E3+E4-E5</f>
        <v>0</v>
      </c>
      <c r="F6" s="47"/>
      <c r="G6" s="48"/>
      <c r="H6" s="49"/>
      <c r="I6" s="50"/>
      <c r="J6" s="49"/>
      <c r="K6" s="51"/>
      <c r="L6" s="49"/>
      <c r="M6" s="52"/>
      <c r="N6" s="53"/>
    </row>
    <row r="7" spans="1:16" ht="15.75" customHeight="1">
      <c r="A7" s="30"/>
      <c r="B7" s="19" t="s">
        <v>611</v>
      </c>
      <c r="C7" s="54" t="s">
        <v>612</v>
      </c>
      <c r="D7" s="21"/>
      <c r="E7" s="22">
        <f>공종별집계표!G5</f>
        <v>0</v>
      </c>
      <c r="F7" s="23"/>
      <c r="G7" s="24"/>
      <c r="H7" s="25"/>
      <c r="I7" s="26"/>
      <c r="J7" s="25"/>
      <c r="K7" s="55"/>
      <c r="L7" s="25"/>
      <c r="M7" s="28"/>
      <c r="N7" s="29"/>
    </row>
    <row r="8" spans="1:16" ht="15.75" customHeight="1">
      <c r="A8" s="30"/>
      <c r="B8" s="31" t="s">
        <v>613</v>
      </c>
      <c r="C8" s="32" t="s">
        <v>614</v>
      </c>
      <c r="D8" s="33"/>
      <c r="E8" s="34">
        <f>TRUNC(E7*I8)</f>
        <v>0</v>
      </c>
      <c r="F8" s="35"/>
      <c r="G8" s="36" t="s">
        <v>615</v>
      </c>
      <c r="H8" s="37" t="s">
        <v>616</v>
      </c>
      <c r="I8" s="56">
        <v>6.7000000000000004E-2</v>
      </c>
      <c r="J8" s="57"/>
      <c r="K8" s="39"/>
      <c r="L8" s="57"/>
      <c r="M8" s="58"/>
      <c r="N8" s="41"/>
      <c r="O8" s="59">
        <v>6.7000000000000004E-2</v>
      </c>
      <c r="P8" s="14" t="s">
        <v>617</v>
      </c>
    </row>
    <row r="9" spans="1:16" ht="15.75" customHeight="1" thickBot="1">
      <c r="A9" s="30" t="s">
        <v>618</v>
      </c>
      <c r="B9" s="43" t="s">
        <v>607</v>
      </c>
      <c r="C9" s="44" t="s">
        <v>610</v>
      </c>
      <c r="D9" s="45"/>
      <c r="E9" s="46">
        <f>SUM(E7:E8)</f>
        <v>0</v>
      </c>
      <c r="F9" s="47"/>
      <c r="G9" s="48"/>
      <c r="H9" s="49"/>
      <c r="I9" s="60"/>
      <c r="J9" s="49"/>
      <c r="K9" s="51"/>
      <c r="L9" s="49"/>
      <c r="M9" s="52"/>
      <c r="N9" s="53"/>
    </row>
    <row r="10" spans="1:16" ht="15.75" customHeight="1">
      <c r="A10" s="30"/>
      <c r="B10" s="19"/>
      <c r="C10" s="54" t="s">
        <v>619</v>
      </c>
      <c r="D10" s="21"/>
      <c r="E10" s="22">
        <f>공종별집계표!I5</f>
        <v>0</v>
      </c>
      <c r="F10" s="23"/>
      <c r="G10" s="24"/>
      <c r="H10" s="25"/>
      <c r="I10" s="61"/>
      <c r="J10" s="25"/>
      <c r="K10" s="55"/>
      <c r="L10" s="25"/>
      <c r="M10" s="28"/>
      <c r="N10" s="29"/>
    </row>
    <row r="11" spans="1:16" ht="15.75" customHeight="1">
      <c r="A11" s="30"/>
      <c r="B11" s="31"/>
      <c r="C11" s="42" t="s">
        <v>620</v>
      </c>
      <c r="D11" s="33"/>
      <c r="E11" s="62">
        <v>0</v>
      </c>
      <c r="F11" s="35"/>
      <c r="G11" s="36"/>
      <c r="H11" s="37"/>
      <c r="I11" s="63"/>
      <c r="J11" s="37"/>
      <c r="K11" s="64"/>
      <c r="L11" s="37"/>
      <c r="M11" s="40"/>
      <c r="N11" s="41"/>
    </row>
    <row r="12" spans="1:16" ht="15.75" customHeight="1">
      <c r="A12" s="30" t="s">
        <v>621</v>
      </c>
      <c r="B12" s="31" t="s">
        <v>622</v>
      </c>
      <c r="C12" s="32" t="s">
        <v>623</v>
      </c>
      <c r="D12" s="33"/>
      <c r="E12" s="34">
        <f>TRUNC(E9*I12)</f>
        <v>0</v>
      </c>
      <c r="F12" s="35"/>
      <c r="G12" s="36" t="s">
        <v>624</v>
      </c>
      <c r="H12" s="37" t="s">
        <v>616</v>
      </c>
      <c r="I12" s="56">
        <v>3.6999999999999998E-2</v>
      </c>
      <c r="J12" s="57"/>
      <c r="K12" s="64"/>
      <c r="L12" s="57"/>
      <c r="M12" s="58"/>
      <c r="N12" s="41"/>
      <c r="P12" s="14" t="s">
        <v>625</v>
      </c>
    </row>
    <row r="13" spans="1:16" ht="15.75" customHeight="1">
      <c r="A13" s="30"/>
      <c r="B13" s="31"/>
      <c r="C13" s="32" t="s">
        <v>626</v>
      </c>
      <c r="D13" s="33"/>
      <c r="E13" s="34">
        <f>TRUNC(E9*I13)</f>
        <v>0</v>
      </c>
      <c r="F13" s="35"/>
      <c r="G13" s="36" t="s">
        <v>624</v>
      </c>
      <c r="H13" s="37" t="s">
        <v>616</v>
      </c>
      <c r="I13" s="65">
        <v>1.01E-2</v>
      </c>
      <c r="J13" s="57"/>
      <c r="K13" s="64"/>
      <c r="L13" s="57"/>
      <c r="M13" s="58"/>
      <c r="N13" s="41"/>
      <c r="P13" s="14" t="s">
        <v>625</v>
      </c>
    </row>
    <row r="14" spans="1:16" ht="15.75" customHeight="1">
      <c r="A14" s="30"/>
      <c r="B14" s="31"/>
      <c r="C14" s="32" t="s">
        <v>627</v>
      </c>
      <c r="D14" s="33"/>
      <c r="E14" s="34">
        <f>TRUNC(E7*I14)</f>
        <v>0</v>
      </c>
      <c r="F14" s="35"/>
      <c r="G14" s="36" t="s">
        <v>628</v>
      </c>
      <c r="H14" s="37" t="s">
        <v>616</v>
      </c>
      <c r="I14" s="66">
        <v>0</v>
      </c>
      <c r="J14" s="57"/>
      <c r="K14" s="64"/>
      <c r="L14" s="57"/>
      <c r="M14" s="58"/>
      <c r="N14" s="41"/>
      <c r="P14" s="14" t="s">
        <v>629</v>
      </c>
    </row>
    <row r="15" spans="1:16" ht="15.75" customHeight="1">
      <c r="A15" s="30" t="s">
        <v>630</v>
      </c>
      <c r="B15" s="31"/>
      <c r="C15" s="32" t="s">
        <v>631</v>
      </c>
      <c r="D15" s="33"/>
      <c r="E15" s="34">
        <f>TRUNC(E7*I15)</f>
        <v>0</v>
      </c>
      <c r="F15" s="35"/>
      <c r="G15" s="36" t="s">
        <v>628</v>
      </c>
      <c r="H15" s="37" t="s">
        <v>616</v>
      </c>
      <c r="I15" s="65">
        <v>0</v>
      </c>
      <c r="J15" s="57"/>
      <c r="K15" s="64"/>
      <c r="L15" s="57"/>
      <c r="M15" s="58"/>
      <c r="N15" s="41"/>
      <c r="P15" s="14" t="s">
        <v>629</v>
      </c>
    </row>
    <row r="16" spans="1:16" ht="15.75" customHeight="1">
      <c r="A16" s="30"/>
      <c r="B16" s="31"/>
      <c r="C16" s="32" t="s">
        <v>632</v>
      </c>
      <c r="D16" s="33"/>
      <c r="E16" s="34">
        <f>TRUNC(E14*I16)</f>
        <v>0</v>
      </c>
      <c r="F16" s="35"/>
      <c r="G16" s="36" t="s">
        <v>633</v>
      </c>
      <c r="H16" s="37" t="s">
        <v>616</v>
      </c>
      <c r="I16" s="65">
        <v>0</v>
      </c>
      <c r="J16" s="57"/>
      <c r="K16" s="64"/>
      <c r="L16" s="57"/>
      <c r="M16" s="58"/>
      <c r="N16" s="41"/>
      <c r="P16" s="14" t="s">
        <v>629</v>
      </c>
    </row>
    <row r="17" spans="1:16" ht="15.75" customHeight="1">
      <c r="A17" s="30"/>
      <c r="B17" s="31"/>
      <c r="C17" s="42" t="s">
        <v>634</v>
      </c>
      <c r="D17" s="33"/>
      <c r="E17" s="34">
        <f>TRUNC(E7*I17)</f>
        <v>0</v>
      </c>
      <c r="F17" s="35"/>
      <c r="G17" s="36" t="s">
        <v>628</v>
      </c>
      <c r="H17" s="37" t="s">
        <v>616</v>
      </c>
      <c r="I17" s="65">
        <v>2.3E-2</v>
      </c>
      <c r="J17" s="57"/>
      <c r="K17" s="64"/>
      <c r="L17" s="57"/>
      <c r="M17" s="58"/>
      <c r="N17" s="41"/>
      <c r="P17" s="14" t="s">
        <v>635</v>
      </c>
    </row>
    <row r="18" spans="1:16" ht="15.75" customHeight="1">
      <c r="A18" s="30"/>
      <c r="B18" s="31"/>
      <c r="C18" s="42" t="s">
        <v>636</v>
      </c>
      <c r="D18" s="33"/>
      <c r="E18" s="34">
        <f>TRUNC((E6+E7+E30+N18)*I18)+K18</f>
        <v>0</v>
      </c>
      <c r="F18" s="35"/>
      <c r="G18" s="36" t="s">
        <v>637</v>
      </c>
      <c r="H18" s="37" t="s">
        <v>616</v>
      </c>
      <c r="I18" s="65">
        <v>2.93E-2</v>
      </c>
      <c r="J18" s="62" t="s">
        <v>638</v>
      </c>
      <c r="K18" s="67">
        <v>0</v>
      </c>
      <c r="L18" s="68"/>
      <c r="M18" s="69"/>
      <c r="N18" s="70">
        <f>E35/1.1</f>
        <v>0</v>
      </c>
    </row>
    <row r="19" spans="1:16" ht="15.75" customHeight="1">
      <c r="A19" s="30"/>
      <c r="B19" s="31"/>
      <c r="C19" s="42" t="s">
        <v>639</v>
      </c>
      <c r="D19" s="33"/>
      <c r="E19" s="34"/>
      <c r="F19" s="35"/>
      <c r="G19" s="36"/>
      <c r="H19" s="37"/>
      <c r="I19" s="65"/>
      <c r="J19" s="62"/>
      <c r="K19" s="67"/>
      <c r="L19" s="68"/>
      <c r="M19" s="69"/>
      <c r="N19" s="70"/>
    </row>
    <row r="20" spans="1:16" ht="15.75" customHeight="1">
      <c r="A20" s="30"/>
      <c r="B20" s="31"/>
      <c r="C20" s="42" t="s">
        <v>640</v>
      </c>
      <c r="D20" s="33"/>
      <c r="E20" s="34"/>
      <c r="F20" s="35"/>
      <c r="G20" s="36"/>
      <c r="H20" s="37"/>
      <c r="I20" s="65"/>
      <c r="J20" s="62"/>
      <c r="K20" s="67"/>
      <c r="L20" s="68"/>
      <c r="M20" s="69"/>
      <c r="N20" s="70"/>
    </row>
    <row r="21" spans="1:16" ht="15.75" customHeight="1">
      <c r="A21" s="30" t="s">
        <v>641</v>
      </c>
      <c r="B21" s="31" t="s">
        <v>607</v>
      </c>
      <c r="C21" s="32" t="s">
        <v>642</v>
      </c>
      <c r="D21" s="33"/>
      <c r="E21" s="34">
        <f>TRUNC((E6+E9)*I21)</f>
        <v>0</v>
      </c>
      <c r="F21" s="35"/>
      <c r="G21" s="36" t="s">
        <v>643</v>
      </c>
      <c r="H21" s="37" t="s">
        <v>616</v>
      </c>
      <c r="I21" s="56">
        <v>7.8E-2</v>
      </c>
      <c r="J21" s="57"/>
      <c r="K21" s="64"/>
      <c r="L21" s="57"/>
      <c r="M21" s="58"/>
      <c r="N21" s="41"/>
      <c r="P21" s="14" t="s">
        <v>644</v>
      </c>
    </row>
    <row r="22" spans="1:16" ht="15.75" customHeight="1">
      <c r="A22" s="30"/>
      <c r="B22" s="31"/>
      <c r="C22" s="32" t="s">
        <v>645</v>
      </c>
      <c r="D22" s="33"/>
      <c r="E22" s="34">
        <f>TRUNC((E6+E7+E10)*I22)</f>
        <v>0</v>
      </c>
      <c r="F22" s="35"/>
      <c r="G22" s="36" t="s">
        <v>646</v>
      </c>
      <c r="H22" s="37" t="s">
        <v>616</v>
      </c>
      <c r="I22" s="56">
        <v>3.0000000000000001E-3</v>
      </c>
      <c r="J22" s="57"/>
      <c r="K22" s="64"/>
      <c r="L22" s="57"/>
      <c r="M22" s="58"/>
      <c r="N22" s="41"/>
    </row>
    <row r="23" spans="1:16" ht="15.75" customHeight="1">
      <c r="A23" s="30"/>
      <c r="B23" s="31"/>
      <c r="C23" s="32" t="s">
        <v>647</v>
      </c>
      <c r="D23" s="33"/>
      <c r="E23" s="34">
        <f>TRUNC(((E6+E7+E10)*I23+K23)*M23)</f>
        <v>0</v>
      </c>
      <c r="F23" s="35"/>
      <c r="G23" s="71" t="s">
        <v>648</v>
      </c>
      <c r="H23" s="37" t="s">
        <v>616</v>
      </c>
      <c r="I23" s="72"/>
      <c r="J23" s="62" t="s">
        <v>638</v>
      </c>
      <c r="K23" s="73">
        <v>4300000</v>
      </c>
      <c r="L23" s="37" t="s">
        <v>616</v>
      </c>
      <c r="M23" s="74"/>
      <c r="N23" s="41"/>
      <c r="P23" s="14" t="s">
        <v>649</v>
      </c>
    </row>
    <row r="24" spans="1:16" ht="15.75" customHeight="1">
      <c r="A24" s="30"/>
      <c r="B24" s="31"/>
      <c r="C24" s="75" t="s">
        <v>650</v>
      </c>
      <c r="D24" s="33"/>
      <c r="E24" s="34">
        <f>TRUNC((E6+E7+E10)*I24)</f>
        <v>0</v>
      </c>
      <c r="F24" s="35"/>
      <c r="G24" s="36" t="s">
        <v>646</v>
      </c>
      <c r="H24" s="37" t="s">
        <v>616</v>
      </c>
      <c r="I24" s="66">
        <v>8.0999999999999996E-4</v>
      </c>
      <c r="J24" s="57"/>
      <c r="K24" s="64"/>
      <c r="L24" s="57"/>
      <c r="M24" s="58"/>
      <c r="N24" s="76"/>
    </row>
    <row r="25" spans="1:16" ht="15.75" customHeight="1">
      <c r="A25" s="30"/>
      <c r="B25" s="31"/>
      <c r="C25" s="32" t="s">
        <v>651</v>
      </c>
      <c r="D25" s="33"/>
      <c r="E25" s="34">
        <f>TRUNC((E6+E7+E10)*I25)</f>
        <v>0</v>
      </c>
      <c r="F25" s="35"/>
      <c r="G25" s="36" t="s">
        <v>652</v>
      </c>
      <c r="H25" s="37" t="s">
        <v>616</v>
      </c>
      <c r="I25" s="66">
        <v>6.9999999999999999E-4</v>
      </c>
      <c r="J25" s="62"/>
      <c r="K25" s="77"/>
      <c r="L25" s="37"/>
      <c r="M25" s="78"/>
      <c r="N25" s="41"/>
    </row>
    <row r="26" spans="1:16" ht="15.75" customHeight="1" thickBot="1">
      <c r="A26" s="30"/>
      <c r="B26" s="43"/>
      <c r="C26" s="44" t="s">
        <v>653</v>
      </c>
      <c r="D26" s="45"/>
      <c r="E26" s="46">
        <f>SUM(E10:E25)</f>
        <v>0</v>
      </c>
      <c r="F26" s="47"/>
      <c r="G26" s="48"/>
      <c r="H26" s="49"/>
      <c r="I26" s="60"/>
      <c r="J26" s="49"/>
      <c r="K26" s="79"/>
      <c r="L26" s="49"/>
      <c r="M26" s="52"/>
      <c r="N26" s="53"/>
    </row>
    <row r="27" spans="1:16" ht="15.75" customHeight="1" thickBot="1">
      <c r="A27" s="80"/>
      <c r="B27" s="120" t="s">
        <v>654</v>
      </c>
      <c r="C27" s="121"/>
      <c r="D27" s="81"/>
      <c r="E27" s="82">
        <f>E6+E9+E26</f>
        <v>0</v>
      </c>
      <c r="F27" s="83"/>
      <c r="G27" s="84"/>
      <c r="H27" s="85"/>
      <c r="I27" s="86"/>
      <c r="J27" s="85"/>
      <c r="K27" s="87"/>
      <c r="L27" s="85"/>
      <c r="M27" s="88"/>
      <c r="N27" s="89"/>
    </row>
    <row r="28" spans="1:16" ht="15.75" customHeight="1" thickBot="1">
      <c r="A28" s="120" t="s">
        <v>655</v>
      </c>
      <c r="B28" s="121"/>
      <c r="C28" s="121"/>
      <c r="D28" s="81"/>
      <c r="E28" s="82">
        <f>TRUNC(E27*I28)</f>
        <v>0</v>
      </c>
      <c r="F28" s="83"/>
      <c r="G28" s="84" t="s">
        <v>654</v>
      </c>
      <c r="H28" s="85" t="s">
        <v>656</v>
      </c>
      <c r="I28" s="90">
        <v>0.05</v>
      </c>
      <c r="J28" s="91"/>
      <c r="K28" s="87"/>
      <c r="L28" s="91"/>
      <c r="M28" s="92"/>
      <c r="N28" s="89"/>
      <c r="O28" s="93">
        <v>0.05</v>
      </c>
      <c r="P28" s="14" t="s">
        <v>657</v>
      </c>
    </row>
    <row r="29" spans="1:16" ht="15.75" customHeight="1" thickBot="1">
      <c r="A29" s="120" t="s">
        <v>658</v>
      </c>
      <c r="B29" s="121"/>
      <c r="C29" s="121"/>
      <c r="D29" s="81"/>
      <c r="E29" s="82">
        <v>0</v>
      </c>
      <c r="F29" s="83"/>
      <c r="G29" s="84" t="s">
        <v>659</v>
      </c>
      <c r="H29" s="85" t="s">
        <v>656</v>
      </c>
      <c r="I29" s="94">
        <v>7.0000000000000007E-2</v>
      </c>
      <c r="J29" s="95"/>
      <c r="K29" s="96"/>
      <c r="L29" s="95"/>
      <c r="M29" s="92"/>
      <c r="N29" s="97">
        <v>9207</v>
      </c>
      <c r="O29" s="93">
        <v>0.12</v>
      </c>
      <c r="P29" s="14" t="s">
        <v>657</v>
      </c>
    </row>
    <row r="30" spans="1:16" ht="15.75" customHeight="1" thickBot="1">
      <c r="A30" s="120" t="s">
        <v>660</v>
      </c>
      <c r="B30" s="121"/>
      <c r="C30" s="121"/>
      <c r="D30" s="81"/>
      <c r="E30" s="98">
        <v>0</v>
      </c>
      <c r="F30" s="83"/>
      <c r="G30" s="84"/>
      <c r="H30" s="85"/>
      <c r="I30" s="99"/>
      <c r="J30" s="91"/>
      <c r="K30" s="100"/>
      <c r="L30" s="91"/>
      <c r="M30" s="92"/>
      <c r="N30" s="89"/>
    </row>
    <row r="31" spans="1:16" ht="15.75" customHeight="1" thickBot="1">
      <c r="A31" s="120" t="s">
        <v>661</v>
      </c>
      <c r="B31" s="121"/>
      <c r="C31" s="121"/>
      <c r="D31" s="81"/>
      <c r="E31" s="98">
        <f>공종별집계표!K15</f>
        <v>0</v>
      </c>
      <c r="F31" s="83"/>
      <c r="G31" s="84"/>
      <c r="H31" s="85"/>
      <c r="I31" s="99"/>
      <c r="J31" s="91"/>
      <c r="K31" s="100"/>
      <c r="L31" s="91"/>
      <c r="M31" s="92"/>
      <c r="N31" s="89"/>
    </row>
    <row r="32" spans="1:16" ht="15.75" customHeight="1" thickBot="1">
      <c r="A32" s="120" t="s">
        <v>662</v>
      </c>
      <c r="B32" s="121"/>
      <c r="C32" s="121"/>
      <c r="D32" s="81"/>
      <c r="E32" s="82">
        <v>0</v>
      </c>
      <c r="F32" s="83"/>
      <c r="G32" s="84"/>
      <c r="H32" s="85"/>
      <c r="I32" s="101"/>
      <c r="J32" s="85"/>
      <c r="K32" s="100"/>
      <c r="L32" s="85"/>
      <c r="M32" s="88"/>
      <c r="N32" s="89"/>
    </row>
    <row r="33" spans="1:14" ht="15.75" customHeight="1" thickBot="1">
      <c r="A33" s="120" t="s">
        <v>663</v>
      </c>
      <c r="B33" s="121"/>
      <c r="C33" s="121"/>
      <c r="D33" s="81"/>
      <c r="E33" s="82">
        <v>0</v>
      </c>
      <c r="F33" s="83"/>
      <c r="G33" s="84" t="s">
        <v>664</v>
      </c>
      <c r="H33" s="85" t="s">
        <v>656</v>
      </c>
      <c r="I33" s="102">
        <v>0.1</v>
      </c>
      <c r="J33" s="91"/>
      <c r="K33" s="100"/>
      <c r="L33" s="91"/>
      <c r="M33" s="92"/>
      <c r="N33" s="89"/>
    </row>
    <row r="34" spans="1:14" ht="15.75" customHeight="1" thickBot="1">
      <c r="A34" s="120" t="s">
        <v>665</v>
      </c>
      <c r="B34" s="121"/>
      <c r="C34" s="121"/>
      <c r="D34" s="81"/>
      <c r="E34" s="82">
        <f>SUM(E32:E33)</f>
        <v>0</v>
      </c>
      <c r="F34" s="83"/>
      <c r="G34" s="84"/>
      <c r="H34" s="85"/>
      <c r="I34" s="101"/>
      <c r="J34" s="85"/>
      <c r="K34" s="100"/>
      <c r="L34" s="85"/>
      <c r="M34" s="88"/>
      <c r="N34" s="89"/>
    </row>
    <row r="35" spans="1:14" ht="15.75" customHeight="1" thickBot="1">
      <c r="A35" s="126" t="s">
        <v>666</v>
      </c>
      <c r="B35" s="127"/>
      <c r="C35" s="103" t="s">
        <v>667</v>
      </c>
      <c r="D35" s="81"/>
      <c r="E35" s="98">
        <v>0</v>
      </c>
      <c r="F35" s="83"/>
      <c r="G35" s="84"/>
      <c r="H35" s="85"/>
      <c r="I35" s="101"/>
      <c r="J35" s="85"/>
      <c r="K35" s="100"/>
      <c r="L35" s="85"/>
      <c r="M35" s="88"/>
      <c r="N35" s="89"/>
    </row>
    <row r="36" spans="1:14" ht="15.75" customHeight="1" thickBot="1">
      <c r="A36" s="126"/>
      <c r="B36" s="127"/>
      <c r="C36" s="103" t="s">
        <v>668</v>
      </c>
      <c r="D36" s="81"/>
      <c r="E36" s="98">
        <v>0</v>
      </c>
      <c r="F36" s="83"/>
      <c r="G36" s="84"/>
      <c r="H36" s="85"/>
      <c r="I36" s="101"/>
      <c r="J36" s="85"/>
      <c r="K36" s="100"/>
      <c r="L36" s="85"/>
      <c r="M36" s="88"/>
      <c r="N36" s="89"/>
    </row>
    <row r="37" spans="1:14" ht="15.75" customHeight="1" thickBot="1">
      <c r="A37" s="126"/>
      <c r="B37" s="127"/>
      <c r="C37" s="103" t="s">
        <v>669</v>
      </c>
      <c r="D37" s="81"/>
      <c r="E37" s="82">
        <f>SUM(E35:E36)</f>
        <v>0</v>
      </c>
      <c r="F37" s="83"/>
      <c r="G37" s="84"/>
      <c r="H37" s="85"/>
      <c r="I37" s="101"/>
      <c r="J37" s="85"/>
      <c r="K37" s="100"/>
      <c r="L37" s="85"/>
      <c r="M37" s="88"/>
      <c r="N37" s="104"/>
    </row>
    <row r="38" spans="1:14" ht="15.75" hidden="1" customHeight="1" thickBot="1">
      <c r="A38" s="120" t="s">
        <v>670</v>
      </c>
      <c r="B38" s="121"/>
      <c r="C38" s="121"/>
      <c r="D38" s="81"/>
      <c r="E38" s="98">
        <v>0</v>
      </c>
      <c r="F38" s="83"/>
      <c r="G38" s="84"/>
      <c r="H38" s="85"/>
      <c r="I38" s="101"/>
      <c r="J38" s="85"/>
      <c r="K38" s="100"/>
      <c r="L38" s="85"/>
      <c r="M38" s="88"/>
      <c r="N38" s="104"/>
    </row>
    <row r="39" spans="1:14" ht="15.75" customHeight="1" thickBot="1">
      <c r="A39" s="120" t="s">
        <v>671</v>
      </c>
      <c r="B39" s="121"/>
      <c r="C39" s="121"/>
      <c r="D39" s="81"/>
      <c r="E39" s="98">
        <v>0</v>
      </c>
      <c r="F39" s="83"/>
      <c r="G39" s="84"/>
      <c r="H39" s="85"/>
      <c r="I39" s="101"/>
      <c r="J39" s="85"/>
      <c r="K39" s="100"/>
      <c r="L39" s="85"/>
      <c r="M39" s="88"/>
      <c r="N39" s="104"/>
    </row>
    <row r="40" spans="1:14" ht="15.75" customHeight="1" thickBot="1">
      <c r="A40" s="120" t="s">
        <v>672</v>
      </c>
      <c r="B40" s="121"/>
      <c r="C40" s="121"/>
      <c r="D40" s="81"/>
      <c r="E40" s="82">
        <f>E34+E37+E38+E39</f>
        <v>0</v>
      </c>
      <c r="F40" s="83"/>
      <c r="G40" s="84"/>
      <c r="H40" s="85"/>
      <c r="I40" s="101"/>
      <c r="J40" s="85"/>
      <c r="K40" s="100"/>
      <c r="L40" s="85"/>
      <c r="M40" s="88"/>
      <c r="N40" s="89"/>
    </row>
    <row r="41" spans="1:14" ht="13.5" customHeight="1">
      <c r="A41" s="105"/>
      <c r="B41" s="105"/>
      <c r="C41" s="105"/>
      <c r="D41" s="105"/>
      <c r="E41" s="106"/>
      <c r="F41" s="106"/>
      <c r="G41" s="107"/>
      <c r="H41" s="108"/>
      <c r="I41" s="108"/>
      <c r="J41" s="108"/>
      <c r="K41" s="109"/>
      <c r="L41" s="108"/>
      <c r="M41" s="108"/>
      <c r="N41" s="109"/>
    </row>
    <row r="42" spans="1:14" s="118" customFormat="1" ht="15.75" customHeight="1">
      <c r="A42" s="110"/>
      <c r="B42" s="110"/>
      <c r="C42" s="111" t="s">
        <v>673</v>
      </c>
      <c r="D42" s="112"/>
      <c r="E42" s="113">
        <f>TRUNC(((E3+E7+E30)*I18+K18)*1.2)</f>
        <v>0</v>
      </c>
      <c r="F42" s="112"/>
      <c r="G42" s="114" t="s">
        <v>674</v>
      </c>
      <c r="H42" s="115" t="s">
        <v>656</v>
      </c>
      <c r="I42" s="116" t="s">
        <v>675</v>
      </c>
      <c r="J42" s="115" t="s">
        <v>656</v>
      </c>
      <c r="K42" s="117">
        <v>1.2</v>
      </c>
    </row>
    <row r="43" spans="1:14" s="118" customFormat="1" ht="15.75" customHeight="1">
      <c r="C43" s="118" t="s">
        <v>676</v>
      </c>
    </row>
    <row r="44" spans="1:14" s="118" customFormat="1" ht="16.5" customHeight="1">
      <c r="C44" s="119" t="s">
        <v>677</v>
      </c>
    </row>
    <row r="45" spans="1:14" s="118" customFormat="1" ht="16.5" customHeight="1"/>
    <row r="46" spans="1:14" s="118" customFormat="1" ht="16.5" customHeight="1"/>
    <row r="47" spans="1:14" s="118" customFormat="1" ht="16.5" customHeight="1"/>
    <row r="48" spans="1:14" s="118" customFormat="1" ht="16.5" customHeight="1"/>
    <row r="49" s="118" customFormat="1" ht="16.5" customHeight="1"/>
    <row r="50" s="118" customFormat="1" ht="16.5" customHeight="1"/>
    <row r="51" s="118" customFormat="1" ht="16.5" customHeight="1"/>
    <row r="52" s="118" customFormat="1" ht="16.5" customHeight="1"/>
    <row r="53" s="118" customFormat="1" ht="16.5" customHeight="1"/>
    <row r="54" ht="16.5" customHeight="1"/>
    <row r="55" ht="16.5" customHeight="1"/>
  </sheetData>
  <mergeCells count="15">
    <mergeCell ref="A38:C38"/>
    <mergeCell ref="A39:C39"/>
    <mergeCell ref="A40:C40"/>
    <mergeCell ref="A30:C30"/>
    <mergeCell ref="A31:C31"/>
    <mergeCell ref="A32:C32"/>
    <mergeCell ref="A33:C33"/>
    <mergeCell ref="A34:C34"/>
    <mergeCell ref="A35:B37"/>
    <mergeCell ref="A29:C29"/>
    <mergeCell ref="A2:C2"/>
    <mergeCell ref="D2:F2"/>
    <mergeCell ref="G2:M2"/>
    <mergeCell ref="B27:C27"/>
    <mergeCell ref="A28:C28"/>
  </mergeCells>
  <phoneticPr fontId="3" type="noConversion"/>
  <printOptions horizontalCentered="1"/>
  <pageMargins left="0.74803149606299213" right="0.35433070866141736" top="0.75" bottom="0.27559055118110237" header="0.48" footer="0.19685039370078741"/>
  <pageSetup paperSize="9" scale="85" orientation="landscape" horizontalDpi="360" verticalDpi="360" r:id="rId1"/>
  <headerFooter alignWithMargins="0">
    <oddHeader>&amp;C&amp;"굴림,굵게"&amp;16공    사    원    가    계    산    서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opLeftCell="B1" workbookViewId="0">
      <selection activeCell="E5" sqref="E5:L16"/>
    </sheetView>
  </sheetViews>
  <sheetFormatPr defaultRowHeight="16.5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20" ht="30" customHeight="1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20" ht="30" customHeight="1">
      <c r="A3" s="129" t="s">
        <v>2</v>
      </c>
      <c r="B3" s="129" t="s">
        <v>3</v>
      </c>
      <c r="C3" s="129" t="s">
        <v>4</v>
      </c>
      <c r="D3" s="129" t="s">
        <v>5</v>
      </c>
      <c r="E3" s="129" t="s">
        <v>6</v>
      </c>
      <c r="F3" s="129"/>
      <c r="G3" s="129" t="s">
        <v>9</v>
      </c>
      <c r="H3" s="129"/>
      <c r="I3" s="129" t="s">
        <v>10</v>
      </c>
      <c r="J3" s="129"/>
      <c r="K3" s="129" t="s">
        <v>11</v>
      </c>
      <c r="L3" s="129"/>
      <c r="M3" s="129" t="s">
        <v>12</v>
      </c>
      <c r="N3" s="128" t="s">
        <v>13</v>
      </c>
      <c r="O3" s="128" t="s">
        <v>14</v>
      </c>
      <c r="P3" s="128" t="s">
        <v>15</v>
      </c>
      <c r="Q3" s="128" t="s">
        <v>16</v>
      </c>
      <c r="R3" s="128" t="s">
        <v>17</v>
      </c>
      <c r="S3" s="128" t="s">
        <v>18</v>
      </c>
      <c r="T3" s="128" t="s">
        <v>19</v>
      </c>
    </row>
    <row r="4" spans="1:20" ht="30" customHeight="1">
      <c r="A4" s="130"/>
      <c r="B4" s="130"/>
      <c r="C4" s="130"/>
      <c r="D4" s="130"/>
      <c r="E4" s="7" t="s">
        <v>7</v>
      </c>
      <c r="F4" s="7" t="s">
        <v>8</v>
      </c>
      <c r="G4" s="7" t="s">
        <v>7</v>
      </c>
      <c r="H4" s="7" t="s">
        <v>8</v>
      </c>
      <c r="I4" s="7" t="s">
        <v>7</v>
      </c>
      <c r="J4" s="7" t="s">
        <v>8</v>
      </c>
      <c r="K4" s="7" t="s">
        <v>7</v>
      </c>
      <c r="L4" s="7" t="s">
        <v>8</v>
      </c>
      <c r="M4" s="130"/>
      <c r="N4" s="128"/>
      <c r="O4" s="128"/>
      <c r="P4" s="128"/>
      <c r="Q4" s="128"/>
      <c r="R4" s="128"/>
      <c r="S4" s="128"/>
      <c r="T4" s="128"/>
    </row>
    <row r="5" spans="1:20" ht="30" customHeight="1">
      <c r="A5" s="8" t="s">
        <v>51</v>
      </c>
      <c r="B5" s="8" t="s">
        <v>52</v>
      </c>
      <c r="C5" s="8" t="s">
        <v>52</v>
      </c>
      <c r="D5" s="9">
        <v>1</v>
      </c>
      <c r="E5" s="10"/>
      <c r="F5" s="10"/>
      <c r="G5" s="10"/>
      <c r="H5" s="10"/>
      <c r="I5" s="10"/>
      <c r="J5" s="10"/>
      <c r="K5" s="10"/>
      <c r="L5" s="10"/>
      <c r="M5" s="8" t="s">
        <v>52</v>
      </c>
      <c r="N5" s="2" t="s">
        <v>53</v>
      </c>
      <c r="O5" s="2" t="s">
        <v>52</v>
      </c>
      <c r="P5" s="2" t="s">
        <v>52</v>
      </c>
      <c r="Q5" s="2" t="s">
        <v>52</v>
      </c>
      <c r="R5" s="3">
        <v>1</v>
      </c>
      <c r="S5" s="2" t="s">
        <v>52</v>
      </c>
      <c r="T5" s="6"/>
    </row>
    <row r="6" spans="1:20" ht="30" customHeight="1">
      <c r="A6" s="8" t="s">
        <v>54</v>
      </c>
      <c r="B6" s="8" t="s">
        <v>52</v>
      </c>
      <c r="C6" s="8" t="s">
        <v>52</v>
      </c>
      <c r="D6" s="9">
        <v>1</v>
      </c>
      <c r="E6" s="10"/>
      <c r="F6" s="10"/>
      <c r="G6" s="10"/>
      <c r="H6" s="10"/>
      <c r="I6" s="10"/>
      <c r="J6" s="10"/>
      <c r="K6" s="10"/>
      <c r="L6" s="10"/>
      <c r="M6" s="8" t="s">
        <v>52</v>
      </c>
      <c r="N6" s="2" t="s">
        <v>55</v>
      </c>
      <c r="O6" s="2" t="s">
        <v>52</v>
      </c>
      <c r="P6" s="2" t="s">
        <v>53</v>
      </c>
      <c r="Q6" s="2" t="s">
        <v>52</v>
      </c>
      <c r="R6" s="3">
        <v>2</v>
      </c>
      <c r="S6" s="2" t="s">
        <v>52</v>
      </c>
      <c r="T6" s="6"/>
    </row>
    <row r="7" spans="1:20" ht="30" customHeight="1">
      <c r="A7" s="8" t="s">
        <v>56</v>
      </c>
      <c r="B7" s="8" t="s">
        <v>52</v>
      </c>
      <c r="C7" s="8" t="s">
        <v>52</v>
      </c>
      <c r="D7" s="9">
        <v>1</v>
      </c>
      <c r="E7" s="10"/>
      <c r="F7" s="10"/>
      <c r="G7" s="10"/>
      <c r="H7" s="10"/>
      <c r="I7" s="10"/>
      <c r="J7" s="10"/>
      <c r="K7" s="10"/>
      <c r="L7" s="10"/>
      <c r="M7" s="8" t="s">
        <v>52</v>
      </c>
      <c r="N7" s="2" t="s">
        <v>57</v>
      </c>
      <c r="O7" s="2" t="s">
        <v>52</v>
      </c>
      <c r="P7" s="2" t="s">
        <v>55</v>
      </c>
      <c r="Q7" s="2" t="s">
        <v>52</v>
      </c>
      <c r="R7" s="3">
        <v>3</v>
      </c>
      <c r="S7" s="2" t="s">
        <v>52</v>
      </c>
      <c r="T7" s="6"/>
    </row>
    <row r="8" spans="1:20" ht="30" customHeight="1">
      <c r="A8" s="8" t="s">
        <v>89</v>
      </c>
      <c r="B8" s="8" t="s">
        <v>52</v>
      </c>
      <c r="C8" s="8" t="s">
        <v>52</v>
      </c>
      <c r="D8" s="9">
        <v>1</v>
      </c>
      <c r="E8" s="10"/>
      <c r="F8" s="10"/>
      <c r="G8" s="10"/>
      <c r="H8" s="10"/>
      <c r="I8" s="10"/>
      <c r="J8" s="10"/>
      <c r="K8" s="10"/>
      <c r="L8" s="10"/>
      <c r="M8" s="8" t="s">
        <v>52</v>
      </c>
      <c r="N8" s="2" t="s">
        <v>90</v>
      </c>
      <c r="O8" s="2" t="s">
        <v>52</v>
      </c>
      <c r="P8" s="2" t="s">
        <v>55</v>
      </c>
      <c r="Q8" s="2" t="s">
        <v>52</v>
      </c>
      <c r="R8" s="3">
        <v>3</v>
      </c>
      <c r="S8" s="2" t="s">
        <v>52</v>
      </c>
      <c r="T8" s="6"/>
    </row>
    <row r="9" spans="1:20" ht="30" customHeight="1">
      <c r="A9" s="8" t="s">
        <v>112</v>
      </c>
      <c r="B9" s="8" t="s">
        <v>52</v>
      </c>
      <c r="C9" s="8" t="s">
        <v>52</v>
      </c>
      <c r="D9" s="9">
        <v>1</v>
      </c>
      <c r="E9" s="10"/>
      <c r="F9" s="10"/>
      <c r="G9" s="10"/>
      <c r="H9" s="10"/>
      <c r="I9" s="10"/>
      <c r="J9" s="10"/>
      <c r="K9" s="10"/>
      <c r="L9" s="10"/>
      <c r="M9" s="8" t="s">
        <v>52</v>
      </c>
      <c r="N9" s="2" t="s">
        <v>113</v>
      </c>
      <c r="O9" s="2" t="s">
        <v>52</v>
      </c>
      <c r="P9" s="2" t="s">
        <v>55</v>
      </c>
      <c r="Q9" s="2" t="s">
        <v>52</v>
      </c>
      <c r="R9" s="3">
        <v>3</v>
      </c>
      <c r="S9" s="2" t="s">
        <v>52</v>
      </c>
      <c r="T9" s="6"/>
    </row>
    <row r="10" spans="1:20" ht="30" customHeight="1">
      <c r="A10" s="8" t="s">
        <v>678</v>
      </c>
      <c r="B10" s="8" t="s">
        <v>52</v>
      </c>
      <c r="C10" s="8" t="s">
        <v>52</v>
      </c>
      <c r="D10" s="9">
        <v>1</v>
      </c>
      <c r="E10" s="10"/>
      <c r="F10" s="10"/>
      <c r="G10" s="10"/>
      <c r="H10" s="10"/>
      <c r="I10" s="10"/>
      <c r="J10" s="10"/>
      <c r="K10" s="10"/>
      <c r="L10" s="10"/>
      <c r="M10" s="8" t="s">
        <v>52</v>
      </c>
      <c r="N10" s="2" t="s">
        <v>199</v>
      </c>
      <c r="O10" s="2" t="s">
        <v>52</v>
      </c>
      <c r="P10" s="2" t="s">
        <v>55</v>
      </c>
      <c r="Q10" s="2" t="s">
        <v>52</v>
      </c>
      <c r="R10" s="3">
        <v>3</v>
      </c>
      <c r="S10" s="2" t="s">
        <v>52</v>
      </c>
      <c r="T10" s="6"/>
    </row>
    <row r="11" spans="1:20" ht="30" customHeight="1">
      <c r="A11" s="8" t="s">
        <v>679</v>
      </c>
      <c r="B11" s="8" t="s">
        <v>52</v>
      </c>
      <c r="C11" s="8" t="s">
        <v>52</v>
      </c>
      <c r="D11" s="9">
        <v>1</v>
      </c>
      <c r="E11" s="10"/>
      <c r="F11" s="10"/>
      <c r="G11" s="10"/>
      <c r="H11" s="10"/>
      <c r="I11" s="10"/>
      <c r="J11" s="10"/>
      <c r="K11" s="10"/>
      <c r="L11" s="10"/>
      <c r="M11" s="8" t="s">
        <v>52</v>
      </c>
      <c r="N11" s="2" t="s">
        <v>239</v>
      </c>
      <c r="O11" s="2" t="s">
        <v>52</v>
      </c>
      <c r="P11" s="2" t="s">
        <v>55</v>
      </c>
      <c r="Q11" s="2" t="s">
        <v>52</v>
      </c>
      <c r="R11" s="3">
        <v>3</v>
      </c>
      <c r="S11" s="2" t="s">
        <v>52</v>
      </c>
      <c r="T11" s="6"/>
    </row>
    <row r="12" spans="1:20" ht="30" customHeight="1">
      <c r="A12" s="8" t="s">
        <v>680</v>
      </c>
      <c r="B12" s="8" t="s">
        <v>52</v>
      </c>
      <c r="C12" s="8" t="s">
        <v>52</v>
      </c>
      <c r="D12" s="9">
        <v>1</v>
      </c>
      <c r="E12" s="10"/>
      <c r="F12" s="10"/>
      <c r="G12" s="10"/>
      <c r="H12" s="10"/>
      <c r="I12" s="10"/>
      <c r="J12" s="10"/>
      <c r="K12" s="10"/>
      <c r="L12" s="10"/>
      <c r="M12" s="8" t="s">
        <v>52</v>
      </c>
      <c r="N12" s="2" t="s">
        <v>263</v>
      </c>
      <c r="O12" s="2" t="s">
        <v>52</v>
      </c>
      <c r="P12" s="2" t="s">
        <v>55</v>
      </c>
      <c r="Q12" s="2" t="s">
        <v>52</v>
      </c>
      <c r="R12" s="3">
        <v>3</v>
      </c>
      <c r="S12" s="2" t="s">
        <v>52</v>
      </c>
      <c r="T12" s="6"/>
    </row>
    <row r="13" spans="1:20" ht="30" customHeight="1">
      <c r="A13" s="8" t="s">
        <v>681</v>
      </c>
      <c r="B13" s="8" t="s">
        <v>52</v>
      </c>
      <c r="C13" s="8" t="s">
        <v>52</v>
      </c>
      <c r="D13" s="9">
        <v>1</v>
      </c>
      <c r="E13" s="10"/>
      <c r="F13" s="10"/>
      <c r="G13" s="10"/>
      <c r="H13" s="10"/>
      <c r="I13" s="10"/>
      <c r="J13" s="10"/>
      <c r="K13" s="10"/>
      <c r="L13" s="10"/>
      <c r="M13" s="8" t="s">
        <v>52</v>
      </c>
      <c r="N13" s="2" t="s">
        <v>317</v>
      </c>
      <c r="O13" s="2" t="s">
        <v>52</v>
      </c>
      <c r="P13" s="2" t="s">
        <v>55</v>
      </c>
      <c r="Q13" s="2" t="s">
        <v>52</v>
      </c>
      <c r="R13" s="3">
        <v>3</v>
      </c>
      <c r="S13" s="2" t="s">
        <v>52</v>
      </c>
      <c r="T13" s="6"/>
    </row>
    <row r="14" spans="1:20" ht="30" customHeight="1">
      <c r="A14" s="8" t="s">
        <v>682</v>
      </c>
      <c r="B14" s="8" t="s">
        <v>52</v>
      </c>
      <c r="C14" s="8" t="s">
        <v>52</v>
      </c>
      <c r="D14" s="9">
        <v>1</v>
      </c>
      <c r="E14" s="10"/>
      <c r="F14" s="10"/>
      <c r="G14" s="10"/>
      <c r="H14" s="10"/>
      <c r="I14" s="10"/>
      <c r="J14" s="10"/>
      <c r="K14" s="10"/>
      <c r="L14" s="10"/>
      <c r="M14" s="8" t="s">
        <v>52</v>
      </c>
      <c r="N14" s="2" t="s">
        <v>337</v>
      </c>
      <c r="O14" s="2" t="s">
        <v>52</v>
      </c>
      <c r="P14" s="2" t="s">
        <v>55</v>
      </c>
      <c r="Q14" s="2" t="s">
        <v>52</v>
      </c>
      <c r="R14" s="3">
        <v>3</v>
      </c>
      <c r="S14" s="2" t="s">
        <v>52</v>
      </c>
      <c r="T14" s="6"/>
    </row>
    <row r="15" spans="1:20" ht="30" customHeight="1">
      <c r="A15" s="8" t="s">
        <v>683</v>
      </c>
      <c r="B15" s="8" t="s">
        <v>52</v>
      </c>
      <c r="C15" s="8" t="s">
        <v>52</v>
      </c>
      <c r="D15" s="9">
        <v>1</v>
      </c>
      <c r="E15" s="10"/>
      <c r="F15" s="10"/>
      <c r="G15" s="10"/>
      <c r="H15" s="10"/>
      <c r="I15" s="10"/>
      <c r="J15" s="10"/>
      <c r="K15" s="10"/>
      <c r="L15" s="10"/>
      <c r="M15" s="8" t="s">
        <v>52</v>
      </c>
      <c r="N15" s="2" t="s">
        <v>410</v>
      </c>
      <c r="O15" s="2" t="s">
        <v>52</v>
      </c>
      <c r="P15" s="2" t="s">
        <v>52</v>
      </c>
      <c r="Q15" s="2" t="s">
        <v>411</v>
      </c>
      <c r="R15" s="3">
        <v>3</v>
      </c>
      <c r="S15" s="2" t="s">
        <v>412</v>
      </c>
      <c r="T15" s="6">
        <f>L15*1</f>
        <v>0</v>
      </c>
    </row>
    <row r="16" spans="1:20" ht="30" customHeight="1">
      <c r="A16" s="8" t="s">
        <v>684</v>
      </c>
      <c r="B16" s="8" t="s">
        <v>52</v>
      </c>
      <c r="C16" s="8" t="s">
        <v>52</v>
      </c>
      <c r="D16" s="9">
        <v>1</v>
      </c>
      <c r="E16" s="10"/>
      <c r="F16" s="10"/>
      <c r="G16" s="10"/>
      <c r="H16" s="10"/>
      <c r="I16" s="10"/>
      <c r="J16" s="10"/>
      <c r="K16" s="10"/>
      <c r="L16" s="10"/>
      <c r="M16" s="8" t="s">
        <v>52</v>
      </c>
      <c r="N16" s="2" t="s">
        <v>423</v>
      </c>
      <c r="O16" s="2" t="s">
        <v>52</v>
      </c>
      <c r="P16" s="2" t="s">
        <v>52</v>
      </c>
      <c r="Q16" s="2" t="s">
        <v>424</v>
      </c>
      <c r="R16" s="3">
        <v>3</v>
      </c>
      <c r="S16" s="2" t="s">
        <v>412</v>
      </c>
      <c r="T16" s="6">
        <f>L16*1</f>
        <v>0</v>
      </c>
    </row>
    <row r="17" spans="1:20" ht="30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T17" s="5"/>
    </row>
    <row r="18" spans="1:20" ht="3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T18" s="5"/>
    </row>
    <row r="19" spans="1:20" ht="3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T19" s="5"/>
    </row>
    <row r="20" spans="1:20" ht="3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T20" s="5"/>
    </row>
    <row r="21" spans="1:20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T21" s="5"/>
    </row>
    <row r="22" spans="1:20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T22" s="5"/>
    </row>
    <row r="23" spans="1:20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T23" s="5"/>
    </row>
    <row r="24" spans="1:20" ht="3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T24" s="5"/>
    </row>
    <row r="25" spans="1:20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T25" s="5"/>
    </row>
    <row r="26" spans="1:20" ht="3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T26" s="5"/>
    </row>
    <row r="27" spans="1:20" ht="30" customHeight="1">
      <c r="A27" s="8" t="s">
        <v>87</v>
      </c>
      <c r="B27" s="9"/>
      <c r="C27" s="9"/>
      <c r="D27" s="9"/>
      <c r="E27" s="9"/>
      <c r="F27" s="10">
        <f>F5</f>
        <v>0</v>
      </c>
      <c r="G27" s="9"/>
      <c r="H27" s="10">
        <f>H5</f>
        <v>0</v>
      </c>
      <c r="I27" s="9"/>
      <c r="J27" s="10">
        <f>J5</f>
        <v>0</v>
      </c>
      <c r="K27" s="9"/>
      <c r="L27" s="10">
        <f>L5</f>
        <v>0</v>
      </c>
      <c r="M27" s="9"/>
      <c r="T27" s="5"/>
    </row>
  </sheetData>
  <mergeCells count="18"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S3:S4"/>
    <mergeCell ref="T3:T4"/>
    <mergeCell ref="M3:M4"/>
    <mergeCell ref="N3:N4"/>
    <mergeCell ref="O3:O4"/>
    <mergeCell ref="P3:P4"/>
    <mergeCell ref="Q3:Q4"/>
    <mergeCell ref="R3:R4"/>
  </mergeCells>
  <phoneticPr fontId="3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53"/>
  <sheetViews>
    <sheetView topLeftCell="B1" workbookViewId="0">
      <selection activeCell="D5" sqref="D5:L9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>
      <c r="A1" s="132" t="s">
        <v>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48" ht="30" customHeight="1">
      <c r="A2" s="129" t="s">
        <v>2</v>
      </c>
      <c r="B2" s="129" t="s">
        <v>3</v>
      </c>
      <c r="C2" s="129" t="s">
        <v>4</v>
      </c>
      <c r="D2" s="129" t="s">
        <v>5</v>
      </c>
      <c r="E2" s="129" t="s">
        <v>6</v>
      </c>
      <c r="F2" s="129"/>
      <c r="G2" s="129" t="s">
        <v>9</v>
      </c>
      <c r="H2" s="129"/>
      <c r="I2" s="129" t="s">
        <v>10</v>
      </c>
      <c r="J2" s="129"/>
      <c r="K2" s="129" t="s">
        <v>11</v>
      </c>
      <c r="L2" s="129"/>
      <c r="M2" s="129" t="s">
        <v>12</v>
      </c>
      <c r="N2" s="128" t="s">
        <v>20</v>
      </c>
      <c r="O2" s="128" t="s">
        <v>14</v>
      </c>
      <c r="P2" s="128" t="s">
        <v>21</v>
      </c>
      <c r="Q2" s="128" t="s">
        <v>13</v>
      </c>
      <c r="R2" s="128" t="s">
        <v>22</v>
      </c>
      <c r="S2" s="128" t="s">
        <v>23</v>
      </c>
      <c r="T2" s="128" t="s">
        <v>24</v>
      </c>
      <c r="U2" s="128" t="s">
        <v>25</v>
      </c>
      <c r="V2" s="128" t="s">
        <v>26</v>
      </c>
      <c r="W2" s="128" t="s">
        <v>27</v>
      </c>
      <c r="X2" s="128" t="s">
        <v>28</v>
      </c>
      <c r="Y2" s="128" t="s">
        <v>29</v>
      </c>
      <c r="Z2" s="128" t="s">
        <v>30</v>
      </c>
      <c r="AA2" s="128" t="s">
        <v>31</v>
      </c>
      <c r="AB2" s="128" t="s">
        <v>32</v>
      </c>
      <c r="AC2" s="128" t="s">
        <v>33</v>
      </c>
      <c r="AD2" s="128" t="s">
        <v>34</v>
      </c>
      <c r="AE2" s="128" t="s">
        <v>35</v>
      </c>
      <c r="AF2" s="128" t="s">
        <v>36</v>
      </c>
      <c r="AG2" s="128" t="s">
        <v>37</v>
      </c>
      <c r="AH2" s="128" t="s">
        <v>38</v>
      </c>
      <c r="AI2" s="128" t="s">
        <v>39</v>
      </c>
      <c r="AJ2" s="128" t="s">
        <v>40</v>
      </c>
      <c r="AK2" s="128" t="s">
        <v>41</v>
      </c>
      <c r="AL2" s="128" t="s">
        <v>42</v>
      </c>
      <c r="AM2" s="128" t="s">
        <v>43</v>
      </c>
      <c r="AN2" s="128" t="s">
        <v>44</v>
      </c>
      <c r="AO2" s="128" t="s">
        <v>45</v>
      </c>
      <c r="AP2" s="128" t="s">
        <v>46</v>
      </c>
      <c r="AQ2" s="128" t="s">
        <v>47</v>
      </c>
      <c r="AR2" s="128" t="s">
        <v>48</v>
      </c>
      <c r="AS2" s="128" t="s">
        <v>16</v>
      </c>
      <c r="AT2" s="128" t="s">
        <v>17</v>
      </c>
      <c r="AU2" s="128" t="s">
        <v>49</v>
      </c>
      <c r="AV2" s="128" t="s">
        <v>50</v>
      </c>
    </row>
    <row r="3" spans="1:48" ht="30" customHeight="1">
      <c r="A3" s="129"/>
      <c r="B3" s="129"/>
      <c r="C3" s="129"/>
      <c r="D3" s="129"/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8</v>
      </c>
      <c r="K3" s="4" t="s">
        <v>7</v>
      </c>
      <c r="L3" s="4" t="s">
        <v>8</v>
      </c>
      <c r="M3" s="129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</row>
    <row r="4" spans="1:48" ht="30" customHeight="1">
      <c r="A4" s="8" t="s">
        <v>56</v>
      </c>
      <c r="B4" s="8" t="s">
        <v>52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2" t="s">
        <v>57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30" customHeight="1">
      <c r="A5" s="8" t="s">
        <v>58</v>
      </c>
      <c r="B5" s="8" t="s">
        <v>59</v>
      </c>
      <c r="C5" s="8" t="s">
        <v>60</v>
      </c>
      <c r="D5" s="9"/>
      <c r="E5" s="11"/>
      <c r="F5" s="11"/>
      <c r="G5" s="11"/>
      <c r="H5" s="11"/>
      <c r="I5" s="11"/>
      <c r="J5" s="11"/>
      <c r="K5" s="11"/>
      <c r="L5" s="11"/>
      <c r="M5" s="8" t="s">
        <v>61</v>
      </c>
      <c r="N5" s="2" t="s">
        <v>62</v>
      </c>
      <c r="O5" s="2" t="s">
        <v>52</v>
      </c>
      <c r="P5" s="2" t="s">
        <v>52</v>
      </c>
      <c r="Q5" s="2" t="s">
        <v>57</v>
      </c>
      <c r="R5" s="2" t="s">
        <v>63</v>
      </c>
      <c r="S5" s="2" t="s">
        <v>64</v>
      </c>
      <c r="T5" s="2" t="s">
        <v>64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2" t="s">
        <v>52</v>
      </c>
      <c r="AS5" s="2" t="s">
        <v>52</v>
      </c>
      <c r="AT5" s="3"/>
      <c r="AU5" s="2" t="s">
        <v>65</v>
      </c>
      <c r="AV5" s="3">
        <v>83</v>
      </c>
    </row>
    <row r="6" spans="1:48" ht="30" customHeight="1">
      <c r="A6" s="8" t="s">
        <v>66</v>
      </c>
      <c r="B6" s="8" t="s">
        <v>67</v>
      </c>
      <c r="C6" s="8" t="s">
        <v>60</v>
      </c>
      <c r="D6" s="9"/>
      <c r="E6" s="11"/>
      <c r="F6" s="11"/>
      <c r="G6" s="11"/>
      <c r="H6" s="11"/>
      <c r="I6" s="11"/>
      <c r="J6" s="11"/>
      <c r="K6" s="11"/>
      <c r="L6" s="11"/>
      <c r="M6" s="8" t="s">
        <v>68</v>
      </c>
      <c r="N6" s="2" t="s">
        <v>69</v>
      </c>
      <c r="O6" s="2" t="s">
        <v>52</v>
      </c>
      <c r="P6" s="2" t="s">
        <v>52</v>
      </c>
      <c r="Q6" s="2" t="s">
        <v>57</v>
      </c>
      <c r="R6" s="2" t="s">
        <v>63</v>
      </c>
      <c r="S6" s="2" t="s">
        <v>64</v>
      </c>
      <c r="T6" s="2" t="s">
        <v>64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" t="s">
        <v>52</v>
      </c>
      <c r="AS6" s="2" t="s">
        <v>52</v>
      </c>
      <c r="AT6" s="3"/>
      <c r="AU6" s="2" t="s">
        <v>70</v>
      </c>
      <c r="AV6" s="3">
        <v>6</v>
      </c>
    </row>
    <row r="7" spans="1:48" ht="30" customHeight="1">
      <c r="A7" s="8" t="s">
        <v>71</v>
      </c>
      <c r="B7" s="8" t="s">
        <v>72</v>
      </c>
      <c r="C7" s="8" t="s">
        <v>73</v>
      </c>
      <c r="D7" s="9"/>
      <c r="E7" s="11"/>
      <c r="F7" s="11"/>
      <c r="G7" s="11"/>
      <c r="H7" s="11"/>
      <c r="I7" s="11"/>
      <c r="J7" s="11"/>
      <c r="K7" s="11"/>
      <c r="L7" s="11"/>
      <c r="M7" s="8" t="s">
        <v>74</v>
      </c>
      <c r="N7" s="2" t="s">
        <v>75</v>
      </c>
      <c r="O7" s="2" t="s">
        <v>52</v>
      </c>
      <c r="P7" s="2" t="s">
        <v>52</v>
      </c>
      <c r="Q7" s="2" t="s">
        <v>57</v>
      </c>
      <c r="R7" s="2" t="s">
        <v>63</v>
      </c>
      <c r="S7" s="2" t="s">
        <v>64</v>
      </c>
      <c r="T7" s="2" t="s">
        <v>64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2" t="s">
        <v>52</v>
      </c>
      <c r="AS7" s="2" t="s">
        <v>52</v>
      </c>
      <c r="AT7" s="3"/>
      <c r="AU7" s="2" t="s">
        <v>76</v>
      </c>
      <c r="AV7" s="3">
        <v>4</v>
      </c>
    </row>
    <row r="8" spans="1:48" ht="30" customHeight="1">
      <c r="A8" s="8" t="s">
        <v>77</v>
      </c>
      <c r="B8" s="8" t="s">
        <v>78</v>
      </c>
      <c r="C8" s="8" t="s">
        <v>60</v>
      </c>
      <c r="D8" s="9"/>
      <c r="E8" s="11"/>
      <c r="F8" s="11"/>
      <c r="G8" s="11"/>
      <c r="H8" s="11"/>
      <c r="I8" s="11"/>
      <c r="J8" s="11"/>
      <c r="K8" s="11"/>
      <c r="L8" s="11"/>
      <c r="M8" s="8" t="s">
        <v>79</v>
      </c>
      <c r="N8" s="2" t="s">
        <v>80</v>
      </c>
      <c r="O8" s="2" t="s">
        <v>52</v>
      </c>
      <c r="P8" s="2" t="s">
        <v>52</v>
      </c>
      <c r="Q8" s="2" t="s">
        <v>57</v>
      </c>
      <c r="R8" s="2" t="s">
        <v>63</v>
      </c>
      <c r="S8" s="2" t="s">
        <v>64</v>
      </c>
      <c r="T8" s="2" t="s">
        <v>64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52</v>
      </c>
      <c r="AS8" s="2" t="s">
        <v>52</v>
      </c>
      <c r="AT8" s="3"/>
      <c r="AU8" s="2" t="s">
        <v>81</v>
      </c>
      <c r="AV8" s="3">
        <v>7</v>
      </c>
    </row>
    <row r="9" spans="1:48" ht="30" customHeight="1">
      <c r="A9" s="8" t="s">
        <v>82</v>
      </c>
      <c r="B9" s="8" t="s">
        <v>83</v>
      </c>
      <c r="C9" s="8" t="s">
        <v>60</v>
      </c>
      <c r="D9" s="9"/>
      <c r="E9" s="11"/>
      <c r="F9" s="11"/>
      <c r="G9" s="11"/>
      <c r="H9" s="11"/>
      <c r="I9" s="11"/>
      <c r="J9" s="11"/>
      <c r="K9" s="11"/>
      <c r="L9" s="11"/>
      <c r="M9" s="8" t="s">
        <v>84</v>
      </c>
      <c r="N9" s="2" t="s">
        <v>85</v>
      </c>
      <c r="O9" s="2" t="s">
        <v>52</v>
      </c>
      <c r="P9" s="2" t="s">
        <v>52</v>
      </c>
      <c r="Q9" s="2" t="s">
        <v>57</v>
      </c>
      <c r="R9" s="2" t="s">
        <v>63</v>
      </c>
      <c r="S9" s="2" t="s">
        <v>64</v>
      </c>
      <c r="T9" s="2" t="s">
        <v>64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52</v>
      </c>
      <c r="AS9" s="2" t="s">
        <v>52</v>
      </c>
      <c r="AT9" s="3"/>
      <c r="AU9" s="2" t="s">
        <v>86</v>
      </c>
      <c r="AV9" s="3">
        <v>5</v>
      </c>
    </row>
    <row r="10" spans="1:48" ht="30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48" ht="30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48" ht="30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48" ht="30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48" ht="30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48" ht="30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48" ht="30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48" ht="30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48" ht="3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48" ht="3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48" ht="3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48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48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48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48" ht="3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48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48" ht="3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48" ht="30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48" ht="30" customHeight="1">
      <c r="A28" s="8" t="s">
        <v>87</v>
      </c>
      <c r="B28" s="9"/>
      <c r="C28" s="9"/>
      <c r="D28" s="9"/>
      <c r="E28" s="9"/>
      <c r="F28" s="11">
        <f>SUM(F5:F27)</f>
        <v>0</v>
      </c>
      <c r="G28" s="9"/>
      <c r="H28" s="11">
        <f>SUM(H5:H27)</f>
        <v>0</v>
      </c>
      <c r="I28" s="9"/>
      <c r="J28" s="11">
        <f>SUM(J5:J27)</f>
        <v>0</v>
      </c>
      <c r="K28" s="9"/>
      <c r="L28" s="11">
        <f>SUM(L5:L27)</f>
        <v>0</v>
      </c>
      <c r="M28" s="9"/>
      <c r="N28" t="s">
        <v>88</v>
      </c>
    </row>
    <row r="29" spans="1:48" ht="30" customHeight="1">
      <c r="A29" s="8" t="s">
        <v>89</v>
      </c>
      <c r="B29" s="8" t="s">
        <v>52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3"/>
      <c r="O29" s="3"/>
      <c r="P29" s="3"/>
      <c r="Q29" s="2" t="s">
        <v>90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ht="30" customHeight="1">
      <c r="A30" s="8" t="s">
        <v>91</v>
      </c>
      <c r="B30" s="8" t="s">
        <v>92</v>
      </c>
      <c r="C30" s="8" t="s">
        <v>93</v>
      </c>
      <c r="D30" s="9">
        <v>84</v>
      </c>
      <c r="E30" s="11" t="e">
        <f>TRUNC(#REF!,0)</f>
        <v>#REF!</v>
      </c>
      <c r="F30" s="11" t="e">
        <f>TRUNC(E30*D30, 0)</f>
        <v>#REF!</v>
      </c>
      <c r="G30" s="11" t="e">
        <f>TRUNC(#REF!,0)</f>
        <v>#REF!</v>
      </c>
      <c r="H30" s="11" t="e">
        <f>TRUNC(G30*D30, 0)</f>
        <v>#REF!</v>
      </c>
      <c r="I30" s="11" t="e">
        <f>TRUNC(#REF!,0)</f>
        <v>#REF!</v>
      </c>
      <c r="J30" s="11" t="e">
        <f>TRUNC(I30*D30, 0)</f>
        <v>#REF!</v>
      </c>
      <c r="K30" s="11" t="e">
        <f t="shared" ref="K30:L33" si="0">TRUNC(E30+G30+I30, 0)</f>
        <v>#REF!</v>
      </c>
      <c r="L30" s="11" t="e">
        <f t="shared" si="0"/>
        <v>#REF!</v>
      </c>
      <c r="M30" s="8" t="s">
        <v>94</v>
      </c>
      <c r="N30" s="2" t="s">
        <v>95</v>
      </c>
      <c r="O30" s="2" t="s">
        <v>52</v>
      </c>
      <c r="P30" s="2" t="s">
        <v>52</v>
      </c>
      <c r="Q30" s="2" t="s">
        <v>90</v>
      </c>
      <c r="R30" s="2" t="s">
        <v>64</v>
      </c>
      <c r="S30" s="2" t="s">
        <v>64</v>
      </c>
      <c r="T30" s="2" t="s">
        <v>63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2" t="s">
        <v>52</v>
      </c>
      <c r="AS30" s="2" t="s">
        <v>52</v>
      </c>
      <c r="AT30" s="3"/>
      <c r="AU30" s="2" t="s">
        <v>96</v>
      </c>
      <c r="AV30" s="3">
        <v>84</v>
      </c>
    </row>
    <row r="31" spans="1:48" ht="30" customHeight="1">
      <c r="A31" s="8" t="s">
        <v>97</v>
      </c>
      <c r="B31" s="8" t="s">
        <v>98</v>
      </c>
      <c r="C31" s="8" t="s">
        <v>60</v>
      </c>
      <c r="D31" s="9">
        <v>1</v>
      </c>
      <c r="E31" s="11">
        <f>TRUNC(일위대가목록!E9,0)</f>
        <v>0</v>
      </c>
      <c r="F31" s="11">
        <f>TRUNC(E31*D31, 0)</f>
        <v>0</v>
      </c>
      <c r="G31" s="11">
        <f>TRUNC(일위대가목록!F9,0)</f>
        <v>0</v>
      </c>
      <c r="H31" s="11">
        <f>TRUNC(G31*D31, 0)</f>
        <v>0</v>
      </c>
      <c r="I31" s="11">
        <f>TRUNC(일위대가목록!G9,0)</f>
        <v>0</v>
      </c>
      <c r="J31" s="11">
        <f>TRUNC(I31*D31, 0)</f>
        <v>0</v>
      </c>
      <c r="K31" s="11">
        <f t="shared" si="0"/>
        <v>0</v>
      </c>
      <c r="L31" s="11">
        <f t="shared" si="0"/>
        <v>0</v>
      </c>
      <c r="M31" s="8" t="s">
        <v>99</v>
      </c>
      <c r="N31" s="2" t="s">
        <v>100</v>
      </c>
      <c r="O31" s="2" t="s">
        <v>52</v>
      </c>
      <c r="P31" s="2" t="s">
        <v>52</v>
      </c>
      <c r="Q31" s="2" t="s">
        <v>90</v>
      </c>
      <c r="R31" s="2" t="s">
        <v>63</v>
      </c>
      <c r="S31" s="2" t="s">
        <v>64</v>
      </c>
      <c r="T31" s="2" t="s">
        <v>64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2" t="s">
        <v>52</v>
      </c>
      <c r="AS31" s="2" t="s">
        <v>52</v>
      </c>
      <c r="AT31" s="3"/>
      <c r="AU31" s="2" t="s">
        <v>101</v>
      </c>
      <c r="AV31" s="3">
        <v>10</v>
      </c>
    </row>
    <row r="32" spans="1:48" ht="30" customHeight="1">
      <c r="A32" s="8" t="s">
        <v>102</v>
      </c>
      <c r="B32" s="8" t="s">
        <v>98</v>
      </c>
      <c r="C32" s="8" t="s">
        <v>60</v>
      </c>
      <c r="D32" s="9">
        <v>1</v>
      </c>
      <c r="E32" s="11">
        <f>TRUNC(일위대가목록!E10,0)</f>
        <v>0</v>
      </c>
      <c r="F32" s="11">
        <f>TRUNC(E32*D32, 0)</f>
        <v>0</v>
      </c>
      <c r="G32" s="11">
        <f>TRUNC(일위대가목록!F10,0)</f>
        <v>0</v>
      </c>
      <c r="H32" s="11">
        <f>TRUNC(G32*D32, 0)</f>
        <v>0</v>
      </c>
      <c r="I32" s="11">
        <f>TRUNC(일위대가목록!G10,0)</f>
        <v>0</v>
      </c>
      <c r="J32" s="11">
        <f>TRUNC(I32*D32, 0)</f>
        <v>0</v>
      </c>
      <c r="K32" s="11">
        <f t="shared" si="0"/>
        <v>0</v>
      </c>
      <c r="L32" s="11">
        <f t="shared" si="0"/>
        <v>0</v>
      </c>
      <c r="M32" s="8" t="s">
        <v>103</v>
      </c>
      <c r="N32" s="2" t="s">
        <v>104</v>
      </c>
      <c r="O32" s="2" t="s">
        <v>52</v>
      </c>
      <c r="P32" s="2" t="s">
        <v>52</v>
      </c>
      <c r="Q32" s="2" t="s">
        <v>90</v>
      </c>
      <c r="R32" s="2" t="s">
        <v>63</v>
      </c>
      <c r="S32" s="2" t="s">
        <v>64</v>
      </c>
      <c r="T32" s="2" t="s">
        <v>64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2" t="s">
        <v>52</v>
      </c>
      <c r="AS32" s="2" t="s">
        <v>52</v>
      </c>
      <c r="AT32" s="3"/>
      <c r="AU32" s="2" t="s">
        <v>105</v>
      </c>
      <c r="AV32" s="3">
        <v>11</v>
      </c>
    </row>
    <row r="33" spans="1:48" ht="30" customHeight="1">
      <c r="A33" s="8" t="s">
        <v>106</v>
      </c>
      <c r="B33" s="8" t="s">
        <v>107</v>
      </c>
      <c r="C33" s="8" t="s">
        <v>108</v>
      </c>
      <c r="D33" s="9">
        <v>0.08</v>
      </c>
      <c r="E33" s="11">
        <f>TRUNC(일위대가목록!E11,0)</f>
        <v>0</v>
      </c>
      <c r="F33" s="11">
        <f>TRUNC(E33*D33, 0)</f>
        <v>0</v>
      </c>
      <c r="G33" s="11">
        <f>TRUNC(일위대가목록!F11,0)</f>
        <v>0</v>
      </c>
      <c r="H33" s="11">
        <f>TRUNC(G33*D33, 0)</f>
        <v>0</v>
      </c>
      <c r="I33" s="11">
        <f>TRUNC(일위대가목록!G11,0)</f>
        <v>0</v>
      </c>
      <c r="J33" s="11">
        <f>TRUNC(I33*D33, 0)</f>
        <v>0</v>
      </c>
      <c r="K33" s="11">
        <f t="shared" si="0"/>
        <v>0</v>
      </c>
      <c r="L33" s="11">
        <f t="shared" si="0"/>
        <v>0</v>
      </c>
      <c r="M33" s="8" t="s">
        <v>109</v>
      </c>
      <c r="N33" s="2" t="s">
        <v>110</v>
      </c>
      <c r="O33" s="2" t="s">
        <v>52</v>
      </c>
      <c r="P33" s="2" t="s">
        <v>52</v>
      </c>
      <c r="Q33" s="2" t="s">
        <v>90</v>
      </c>
      <c r="R33" s="2" t="s">
        <v>63</v>
      </c>
      <c r="S33" s="2" t="s">
        <v>64</v>
      </c>
      <c r="T33" s="2" t="s">
        <v>64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2" t="s">
        <v>52</v>
      </c>
      <c r="AS33" s="2" t="s">
        <v>52</v>
      </c>
      <c r="AT33" s="3"/>
      <c r="AU33" s="2" t="s">
        <v>111</v>
      </c>
      <c r="AV33" s="3">
        <v>12</v>
      </c>
    </row>
    <row r="34" spans="1:48" ht="30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48" ht="30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48" ht="30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48" ht="30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48" ht="30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48" ht="30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48" ht="30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48" ht="30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48" ht="30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48" ht="30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48" ht="30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48" ht="30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48" ht="30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48" ht="30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48" ht="30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48" ht="30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48" ht="30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48" ht="30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48" ht="30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48" ht="30" customHeight="1">
      <c r="A53" s="8" t="s">
        <v>87</v>
      </c>
      <c r="B53" s="9"/>
      <c r="C53" s="9"/>
      <c r="D53" s="9"/>
      <c r="E53" s="9"/>
      <c r="F53" s="11" t="e">
        <f>SUM(F30:F52)</f>
        <v>#REF!</v>
      </c>
      <c r="G53" s="9"/>
      <c r="H53" s="11" t="e">
        <f>SUM(H30:H52)</f>
        <v>#REF!</v>
      </c>
      <c r="I53" s="9"/>
      <c r="J53" s="11" t="e">
        <f>SUM(J30:J52)</f>
        <v>#REF!</v>
      </c>
      <c r="K53" s="9"/>
      <c r="L53" s="11" t="e">
        <f>SUM(L30:L52)</f>
        <v>#REF!</v>
      </c>
      <c r="M53" s="9"/>
      <c r="N53" t="s">
        <v>88</v>
      </c>
    </row>
    <row r="54" spans="1:48" ht="30" customHeight="1">
      <c r="A54" s="8" t="s">
        <v>112</v>
      </c>
      <c r="B54" s="8" t="s">
        <v>52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3"/>
      <c r="O54" s="3"/>
      <c r="P54" s="3"/>
      <c r="Q54" s="2" t="s">
        <v>113</v>
      </c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</row>
    <row r="55" spans="1:48" ht="30" customHeight="1">
      <c r="A55" s="8" t="s">
        <v>114</v>
      </c>
      <c r="B55" s="8" t="s">
        <v>115</v>
      </c>
      <c r="C55" s="8" t="s">
        <v>60</v>
      </c>
      <c r="D55" s="9">
        <v>27</v>
      </c>
      <c r="E55" s="11">
        <f>TRUNC(일위대가목록!E12,0)</f>
        <v>0</v>
      </c>
      <c r="F55" s="11">
        <f t="shared" ref="F55:F65" si="1">TRUNC(E55*D55, 0)</f>
        <v>0</v>
      </c>
      <c r="G55" s="11">
        <f>TRUNC(일위대가목록!F12,0)</f>
        <v>0</v>
      </c>
      <c r="H55" s="11">
        <f t="shared" ref="H55:H65" si="2">TRUNC(G55*D55, 0)</f>
        <v>0</v>
      </c>
      <c r="I55" s="11">
        <f>TRUNC(일위대가목록!G12,0)</f>
        <v>0</v>
      </c>
      <c r="J55" s="11">
        <f t="shared" ref="J55:J65" si="3">TRUNC(I55*D55, 0)</f>
        <v>0</v>
      </c>
      <c r="K55" s="11">
        <f t="shared" ref="K55:K65" si="4">TRUNC(E55+G55+I55, 0)</f>
        <v>0</v>
      </c>
      <c r="L55" s="11">
        <f t="shared" ref="L55:L65" si="5">TRUNC(F55+H55+J55, 0)</f>
        <v>0</v>
      </c>
      <c r="M55" s="8" t="s">
        <v>116</v>
      </c>
      <c r="N55" s="2" t="s">
        <v>117</v>
      </c>
      <c r="O55" s="2" t="s">
        <v>52</v>
      </c>
      <c r="P55" s="2" t="s">
        <v>52</v>
      </c>
      <c r="Q55" s="2" t="s">
        <v>113</v>
      </c>
      <c r="R55" s="2" t="s">
        <v>63</v>
      </c>
      <c r="S55" s="2" t="s">
        <v>64</v>
      </c>
      <c r="T55" s="2" t="s">
        <v>64</v>
      </c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2" t="s">
        <v>52</v>
      </c>
      <c r="AS55" s="2" t="s">
        <v>52</v>
      </c>
      <c r="AT55" s="3"/>
      <c r="AU55" s="2" t="s">
        <v>118</v>
      </c>
      <c r="AV55" s="3">
        <v>23</v>
      </c>
    </row>
    <row r="56" spans="1:48" ht="30" customHeight="1">
      <c r="A56" s="8" t="s">
        <v>119</v>
      </c>
      <c r="B56" s="8" t="s">
        <v>120</v>
      </c>
      <c r="C56" s="8" t="s">
        <v>60</v>
      </c>
      <c r="D56" s="9">
        <v>28</v>
      </c>
      <c r="E56" s="11">
        <f>TRUNC(일위대가목록!E13,0)</f>
        <v>0</v>
      </c>
      <c r="F56" s="11">
        <f t="shared" si="1"/>
        <v>0</v>
      </c>
      <c r="G56" s="11">
        <f>TRUNC(일위대가목록!F13,0)</f>
        <v>0</v>
      </c>
      <c r="H56" s="11">
        <f t="shared" si="2"/>
        <v>0</v>
      </c>
      <c r="I56" s="11">
        <f>TRUNC(일위대가목록!G13,0)</f>
        <v>0</v>
      </c>
      <c r="J56" s="11">
        <f t="shared" si="3"/>
        <v>0</v>
      </c>
      <c r="K56" s="11">
        <f t="shared" si="4"/>
        <v>0</v>
      </c>
      <c r="L56" s="11">
        <f t="shared" si="5"/>
        <v>0</v>
      </c>
      <c r="M56" s="8" t="s">
        <v>121</v>
      </c>
      <c r="N56" s="2" t="s">
        <v>122</v>
      </c>
      <c r="O56" s="2" t="s">
        <v>52</v>
      </c>
      <c r="P56" s="2" t="s">
        <v>52</v>
      </c>
      <c r="Q56" s="2" t="s">
        <v>113</v>
      </c>
      <c r="R56" s="2" t="s">
        <v>63</v>
      </c>
      <c r="S56" s="2" t="s">
        <v>64</v>
      </c>
      <c r="T56" s="2" t="s">
        <v>64</v>
      </c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2" t="s">
        <v>52</v>
      </c>
      <c r="AS56" s="2" t="s">
        <v>52</v>
      </c>
      <c r="AT56" s="3"/>
      <c r="AU56" s="2" t="s">
        <v>123</v>
      </c>
      <c r="AV56" s="3">
        <v>17</v>
      </c>
    </row>
    <row r="57" spans="1:48" ht="30" customHeight="1">
      <c r="A57" s="8" t="s">
        <v>124</v>
      </c>
      <c r="B57" s="8" t="s">
        <v>125</v>
      </c>
      <c r="C57" s="8" t="s">
        <v>60</v>
      </c>
      <c r="D57" s="9">
        <v>21</v>
      </c>
      <c r="E57" s="11">
        <f>TRUNC(일위대가목록!E14,0)</f>
        <v>0</v>
      </c>
      <c r="F57" s="11">
        <f t="shared" si="1"/>
        <v>0</v>
      </c>
      <c r="G57" s="11">
        <f>TRUNC(일위대가목록!F14,0)</f>
        <v>0</v>
      </c>
      <c r="H57" s="11">
        <f t="shared" si="2"/>
        <v>0</v>
      </c>
      <c r="I57" s="11">
        <f>TRUNC(일위대가목록!G14,0)</f>
        <v>0</v>
      </c>
      <c r="J57" s="11">
        <f t="shared" si="3"/>
        <v>0</v>
      </c>
      <c r="K57" s="11">
        <f t="shared" si="4"/>
        <v>0</v>
      </c>
      <c r="L57" s="11">
        <f t="shared" si="5"/>
        <v>0</v>
      </c>
      <c r="M57" s="8" t="s">
        <v>126</v>
      </c>
      <c r="N57" s="2" t="s">
        <v>127</v>
      </c>
      <c r="O57" s="2" t="s">
        <v>52</v>
      </c>
      <c r="P57" s="2" t="s">
        <v>52</v>
      </c>
      <c r="Q57" s="2" t="s">
        <v>113</v>
      </c>
      <c r="R57" s="2" t="s">
        <v>63</v>
      </c>
      <c r="S57" s="2" t="s">
        <v>64</v>
      </c>
      <c r="T57" s="2" t="s">
        <v>64</v>
      </c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2" t="s">
        <v>52</v>
      </c>
      <c r="AS57" s="2" t="s">
        <v>52</v>
      </c>
      <c r="AT57" s="3"/>
      <c r="AU57" s="2" t="s">
        <v>128</v>
      </c>
      <c r="AV57" s="3">
        <v>18</v>
      </c>
    </row>
    <row r="58" spans="1:48" ht="30" customHeight="1">
      <c r="A58" s="8" t="s">
        <v>129</v>
      </c>
      <c r="B58" s="8" t="s">
        <v>130</v>
      </c>
      <c r="C58" s="8" t="s">
        <v>131</v>
      </c>
      <c r="D58" s="9">
        <v>11</v>
      </c>
      <c r="E58" s="11">
        <f>TRUNC(일위대가목록!E15,0)</f>
        <v>0</v>
      </c>
      <c r="F58" s="11">
        <f t="shared" si="1"/>
        <v>0</v>
      </c>
      <c r="G58" s="11">
        <f>TRUNC(일위대가목록!F15,0)</f>
        <v>0</v>
      </c>
      <c r="H58" s="11">
        <f t="shared" si="2"/>
        <v>0</v>
      </c>
      <c r="I58" s="11">
        <f>TRUNC(일위대가목록!G15,0)</f>
        <v>0</v>
      </c>
      <c r="J58" s="11">
        <f t="shared" si="3"/>
        <v>0</v>
      </c>
      <c r="K58" s="11">
        <f t="shared" si="4"/>
        <v>0</v>
      </c>
      <c r="L58" s="11">
        <f t="shared" si="5"/>
        <v>0</v>
      </c>
      <c r="M58" s="8" t="s">
        <v>132</v>
      </c>
      <c r="N58" s="2" t="s">
        <v>133</v>
      </c>
      <c r="O58" s="2" t="s">
        <v>52</v>
      </c>
      <c r="P58" s="2" t="s">
        <v>52</v>
      </c>
      <c r="Q58" s="2" t="s">
        <v>113</v>
      </c>
      <c r="R58" s="2" t="s">
        <v>63</v>
      </c>
      <c r="S58" s="2" t="s">
        <v>64</v>
      </c>
      <c r="T58" s="2" t="s">
        <v>64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2" t="s">
        <v>52</v>
      </c>
      <c r="AS58" s="2" t="s">
        <v>52</v>
      </c>
      <c r="AT58" s="3"/>
      <c r="AU58" s="2" t="s">
        <v>134</v>
      </c>
      <c r="AV58" s="3">
        <v>19</v>
      </c>
    </row>
    <row r="59" spans="1:48" ht="30" customHeight="1">
      <c r="A59" s="8" t="s">
        <v>135</v>
      </c>
      <c r="B59" s="8" t="s">
        <v>136</v>
      </c>
      <c r="C59" s="8" t="s">
        <v>131</v>
      </c>
      <c r="D59" s="9">
        <v>19</v>
      </c>
      <c r="E59" s="11">
        <f>TRUNC(일위대가목록!E16,0)</f>
        <v>0</v>
      </c>
      <c r="F59" s="11">
        <f t="shared" si="1"/>
        <v>0</v>
      </c>
      <c r="G59" s="11">
        <f>TRUNC(일위대가목록!F16,0)</f>
        <v>0</v>
      </c>
      <c r="H59" s="11">
        <f t="shared" si="2"/>
        <v>0</v>
      </c>
      <c r="I59" s="11">
        <f>TRUNC(일위대가목록!G16,0)</f>
        <v>0</v>
      </c>
      <c r="J59" s="11">
        <f t="shared" si="3"/>
        <v>0</v>
      </c>
      <c r="K59" s="11">
        <f t="shared" si="4"/>
        <v>0</v>
      </c>
      <c r="L59" s="11">
        <f t="shared" si="5"/>
        <v>0</v>
      </c>
      <c r="M59" s="8" t="s">
        <v>137</v>
      </c>
      <c r="N59" s="2" t="s">
        <v>138</v>
      </c>
      <c r="O59" s="2" t="s">
        <v>52</v>
      </c>
      <c r="P59" s="2" t="s">
        <v>52</v>
      </c>
      <c r="Q59" s="2" t="s">
        <v>113</v>
      </c>
      <c r="R59" s="2" t="s">
        <v>63</v>
      </c>
      <c r="S59" s="2" t="s">
        <v>64</v>
      </c>
      <c r="T59" s="2" t="s">
        <v>64</v>
      </c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2" t="s">
        <v>52</v>
      </c>
      <c r="AS59" s="2" t="s">
        <v>52</v>
      </c>
      <c r="AT59" s="3"/>
      <c r="AU59" s="2" t="s">
        <v>139</v>
      </c>
      <c r="AV59" s="3">
        <v>20</v>
      </c>
    </row>
    <row r="60" spans="1:48" ht="30" customHeight="1">
      <c r="A60" s="8" t="s">
        <v>140</v>
      </c>
      <c r="B60" s="8" t="s">
        <v>141</v>
      </c>
      <c r="C60" s="8" t="s">
        <v>131</v>
      </c>
      <c r="D60" s="9">
        <v>19</v>
      </c>
      <c r="E60" s="11">
        <f>TRUNC(일위대가목록!E17,0)</f>
        <v>0</v>
      </c>
      <c r="F60" s="11">
        <f t="shared" si="1"/>
        <v>0</v>
      </c>
      <c r="G60" s="11">
        <f>TRUNC(일위대가목록!F17,0)</f>
        <v>0</v>
      </c>
      <c r="H60" s="11">
        <f t="shared" si="2"/>
        <v>0</v>
      </c>
      <c r="I60" s="11">
        <f>TRUNC(일위대가목록!G17,0)</f>
        <v>0</v>
      </c>
      <c r="J60" s="11">
        <f t="shared" si="3"/>
        <v>0</v>
      </c>
      <c r="K60" s="11">
        <f t="shared" si="4"/>
        <v>0</v>
      </c>
      <c r="L60" s="11">
        <f t="shared" si="5"/>
        <v>0</v>
      </c>
      <c r="M60" s="8" t="s">
        <v>142</v>
      </c>
      <c r="N60" s="2" t="s">
        <v>143</v>
      </c>
      <c r="O60" s="2" t="s">
        <v>52</v>
      </c>
      <c r="P60" s="2" t="s">
        <v>52</v>
      </c>
      <c r="Q60" s="2" t="s">
        <v>113</v>
      </c>
      <c r="R60" s="2" t="s">
        <v>63</v>
      </c>
      <c r="S60" s="2" t="s">
        <v>64</v>
      </c>
      <c r="T60" s="2" t="s">
        <v>64</v>
      </c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2" t="s">
        <v>52</v>
      </c>
      <c r="AS60" s="2" t="s">
        <v>52</v>
      </c>
      <c r="AT60" s="3"/>
      <c r="AU60" s="2" t="s">
        <v>144</v>
      </c>
      <c r="AV60" s="3">
        <v>21</v>
      </c>
    </row>
    <row r="61" spans="1:48" ht="30" customHeight="1">
      <c r="A61" s="8" t="s">
        <v>145</v>
      </c>
      <c r="B61" s="8" t="s">
        <v>146</v>
      </c>
      <c r="C61" s="8" t="s">
        <v>60</v>
      </c>
      <c r="D61" s="9">
        <v>9</v>
      </c>
      <c r="E61" s="11">
        <f>TRUNC(일위대가목록!E18,0)</f>
        <v>0</v>
      </c>
      <c r="F61" s="11">
        <f t="shared" si="1"/>
        <v>0</v>
      </c>
      <c r="G61" s="11">
        <f>TRUNC(일위대가목록!F18,0)</f>
        <v>0</v>
      </c>
      <c r="H61" s="11">
        <f t="shared" si="2"/>
        <v>0</v>
      </c>
      <c r="I61" s="11">
        <f>TRUNC(일위대가목록!G18,0)</f>
        <v>0</v>
      </c>
      <c r="J61" s="11">
        <f t="shared" si="3"/>
        <v>0</v>
      </c>
      <c r="K61" s="11">
        <f t="shared" si="4"/>
        <v>0</v>
      </c>
      <c r="L61" s="11">
        <f t="shared" si="5"/>
        <v>0</v>
      </c>
      <c r="M61" s="8" t="s">
        <v>147</v>
      </c>
      <c r="N61" s="2" t="s">
        <v>148</v>
      </c>
      <c r="O61" s="2" t="s">
        <v>52</v>
      </c>
      <c r="P61" s="2" t="s">
        <v>52</v>
      </c>
      <c r="Q61" s="2" t="s">
        <v>113</v>
      </c>
      <c r="R61" s="2" t="s">
        <v>63</v>
      </c>
      <c r="S61" s="2" t="s">
        <v>64</v>
      </c>
      <c r="T61" s="2" t="s">
        <v>64</v>
      </c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2" t="s">
        <v>52</v>
      </c>
      <c r="AS61" s="2" t="s">
        <v>52</v>
      </c>
      <c r="AT61" s="3"/>
      <c r="AU61" s="2" t="s">
        <v>149</v>
      </c>
      <c r="AV61" s="3">
        <v>34</v>
      </c>
    </row>
    <row r="62" spans="1:48" ht="30" customHeight="1">
      <c r="A62" s="8" t="s">
        <v>150</v>
      </c>
      <c r="B62" s="8" t="s">
        <v>151</v>
      </c>
      <c r="C62" s="8" t="s">
        <v>60</v>
      </c>
      <c r="D62" s="9">
        <v>16</v>
      </c>
      <c r="E62" s="11">
        <f>TRUNC(일위대가목록!E19,0)</f>
        <v>0</v>
      </c>
      <c r="F62" s="11">
        <f t="shared" si="1"/>
        <v>0</v>
      </c>
      <c r="G62" s="11">
        <f>TRUNC(일위대가목록!F19,0)</f>
        <v>0</v>
      </c>
      <c r="H62" s="11">
        <f t="shared" si="2"/>
        <v>0</v>
      </c>
      <c r="I62" s="11">
        <f>TRUNC(일위대가목록!G19,0)</f>
        <v>0</v>
      </c>
      <c r="J62" s="11">
        <f t="shared" si="3"/>
        <v>0</v>
      </c>
      <c r="K62" s="11">
        <f t="shared" si="4"/>
        <v>0</v>
      </c>
      <c r="L62" s="11">
        <f t="shared" si="5"/>
        <v>0</v>
      </c>
      <c r="M62" s="8" t="s">
        <v>152</v>
      </c>
      <c r="N62" s="2" t="s">
        <v>153</v>
      </c>
      <c r="O62" s="2" t="s">
        <v>52</v>
      </c>
      <c r="P62" s="2" t="s">
        <v>52</v>
      </c>
      <c r="Q62" s="2" t="s">
        <v>113</v>
      </c>
      <c r="R62" s="2" t="s">
        <v>63</v>
      </c>
      <c r="S62" s="2" t="s">
        <v>64</v>
      </c>
      <c r="T62" s="2" t="s">
        <v>64</v>
      </c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2" t="s">
        <v>52</v>
      </c>
      <c r="AS62" s="2" t="s">
        <v>52</v>
      </c>
      <c r="AT62" s="3"/>
      <c r="AU62" s="2" t="s">
        <v>154</v>
      </c>
      <c r="AV62" s="3">
        <v>35</v>
      </c>
    </row>
    <row r="63" spans="1:48" ht="30" customHeight="1">
      <c r="A63" s="8" t="s">
        <v>155</v>
      </c>
      <c r="B63" s="8" t="s">
        <v>156</v>
      </c>
      <c r="C63" s="8" t="s">
        <v>60</v>
      </c>
      <c r="D63" s="9">
        <v>20</v>
      </c>
      <c r="E63" s="11">
        <f>TRUNC(일위대가목록!E20,0)</f>
        <v>0</v>
      </c>
      <c r="F63" s="11">
        <f t="shared" si="1"/>
        <v>0</v>
      </c>
      <c r="G63" s="11">
        <f>TRUNC(일위대가목록!F20,0)</f>
        <v>0</v>
      </c>
      <c r="H63" s="11">
        <f t="shared" si="2"/>
        <v>0</v>
      </c>
      <c r="I63" s="11">
        <f>TRUNC(일위대가목록!G20,0)</f>
        <v>0</v>
      </c>
      <c r="J63" s="11">
        <f t="shared" si="3"/>
        <v>0</v>
      </c>
      <c r="K63" s="11">
        <f t="shared" si="4"/>
        <v>0</v>
      </c>
      <c r="L63" s="11">
        <f t="shared" si="5"/>
        <v>0</v>
      </c>
      <c r="M63" s="8" t="s">
        <v>157</v>
      </c>
      <c r="N63" s="2" t="s">
        <v>158</v>
      </c>
      <c r="O63" s="2" t="s">
        <v>52</v>
      </c>
      <c r="P63" s="2" t="s">
        <v>52</v>
      </c>
      <c r="Q63" s="2" t="s">
        <v>113</v>
      </c>
      <c r="R63" s="2" t="s">
        <v>63</v>
      </c>
      <c r="S63" s="2" t="s">
        <v>64</v>
      </c>
      <c r="T63" s="2" t="s">
        <v>64</v>
      </c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2" t="s">
        <v>52</v>
      </c>
      <c r="AS63" s="2" t="s">
        <v>52</v>
      </c>
      <c r="AT63" s="3"/>
      <c r="AU63" s="2" t="s">
        <v>159</v>
      </c>
      <c r="AV63" s="3">
        <v>36</v>
      </c>
    </row>
    <row r="64" spans="1:48" ht="30" customHeight="1">
      <c r="A64" s="8" t="s">
        <v>160</v>
      </c>
      <c r="B64" s="8" t="s">
        <v>161</v>
      </c>
      <c r="C64" s="8" t="s">
        <v>131</v>
      </c>
      <c r="D64" s="9">
        <v>20</v>
      </c>
      <c r="E64" s="11">
        <f>TRUNC(일위대가목록!E21,0)</f>
        <v>0</v>
      </c>
      <c r="F64" s="11">
        <f t="shared" si="1"/>
        <v>0</v>
      </c>
      <c r="G64" s="11">
        <f>TRUNC(일위대가목록!F21,0)</f>
        <v>0</v>
      </c>
      <c r="H64" s="11">
        <f t="shared" si="2"/>
        <v>0</v>
      </c>
      <c r="I64" s="11">
        <f>TRUNC(일위대가목록!G21,0)</f>
        <v>0</v>
      </c>
      <c r="J64" s="11">
        <f t="shared" si="3"/>
        <v>0</v>
      </c>
      <c r="K64" s="11">
        <f t="shared" si="4"/>
        <v>0</v>
      </c>
      <c r="L64" s="11">
        <f t="shared" si="5"/>
        <v>0</v>
      </c>
      <c r="M64" s="8" t="s">
        <v>162</v>
      </c>
      <c r="N64" s="2" t="s">
        <v>163</v>
      </c>
      <c r="O64" s="2" t="s">
        <v>52</v>
      </c>
      <c r="P64" s="2" t="s">
        <v>52</v>
      </c>
      <c r="Q64" s="2" t="s">
        <v>113</v>
      </c>
      <c r="R64" s="2" t="s">
        <v>63</v>
      </c>
      <c r="S64" s="2" t="s">
        <v>64</v>
      </c>
      <c r="T64" s="2" t="s">
        <v>64</v>
      </c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2" t="s">
        <v>52</v>
      </c>
      <c r="AS64" s="2" t="s">
        <v>52</v>
      </c>
      <c r="AT64" s="3"/>
      <c r="AU64" s="2" t="s">
        <v>164</v>
      </c>
      <c r="AV64" s="3">
        <v>37</v>
      </c>
    </row>
    <row r="65" spans="1:48" ht="30" customHeight="1">
      <c r="A65" s="8" t="s">
        <v>165</v>
      </c>
      <c r="B65" s="8" t="s">
        <v>166</v>
      </c>
      <c r="C65" s="8" t="s">
        <v>131</v>
      </c>
      <c r="D65" s="9">
        <v>35</v>
      </c>
      <c r="E65" s="11">
        <f>TRUNC(일위대가목록!E22,0)</f>
        <v>0</v>
      </c>
      <c r="F65" s="11">
        <f t="shared" si="1"/>
        <v>0</v>
      </c>
      <c r="G65" s="11">
        <f>TRUNC(일위대가목록!F22,0)</f>
        <v>0</v>
      </c>
      <c r="H65" s="11">
        <f t="shared" si="2"/>
        <v>0</v>
      </c>
      <c r="I65" s="11">
        <f>TRUNC(일위대가목록!G22,0)</f>
        <v>0</v>
      </c>
      <c r="J65" s="11">
        <f t="shared" si="3"/>
        <v>0</v>
      </c>
      <c r="K65" s="11">
        <f t="shared" si="4"/>
        <v>0</v>
      </c>
      <c r="L65" s="11">
        <f t="shared" si="5"/>
        <v>0</v>
      </c>
      <c r="M65" s="8" t="s">
        <v>167</v>
      </c>
      <c r="N65" s="2" t="s">
        <v>168</v>
      </c>
      <c r="O65" s="2" t="s">
        <v>52</v>
      </c>
      <c r="P65" s="2" t="s">
        <v>52</v>
      </c>
      <c r="Q65" s="2" t="s">
        <v>113</v>
      </c>
      <c r="R65" s="2" t="s">
        <v>63</v>
      </c>
      <c r="S65" s="2" t="s">
        <v>64</v>
      </c>
      <c r="T65" s="2" t="s">
        <v>64</v>
      </c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2" t="s">
        <v>52</v>
      </c>
      <c r="AS65" s="2" t="s">
        <v>52</v>
      </c>
      <c r="AT65" s="3"/>
      <c r="AU65" s="2" t="s">
        <v>169</v>
      </c>
      <c r="AV65" s="3">
        <v>24</v>
      </c>
    </row>
    <row r="66" spans="1:48" ht="30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48" ht="30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48" ht="30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48" ht="30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48" ht="30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48" ht="30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48" ht="30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48" ht="30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48" ht="30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48" ht="30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48" ht="30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48" ht="30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48" ht="30" customHeight="1">
      <c r="A78" s="8" t="s">
        <v>87</v>
      </c>
      <c r="B78" s="9"/>
      <c r="C78" s="9"/>
      <c r="D78" s="9"/>
      <c r="E78" s="9"/>
      <c r="F78" s="11">
        <f>SUM(F55:F77)</f>
        <v>0</v>
      </c>
      <c r="G78" s="9"/>
      <c r="H78" s="11">
        <f>SUM(H55:H77)</f>
        <v>0</v>
      </c>
      <c r="I78" s="9"/>
      <c r="J78" s="11">
        <f>SUM(J55:J77)</f>
        <v>0</v>
      </c>
      <c r="K78" s="9"/>
      <c r="L78" s="11">
        <f>SUM(L55:L77)</f>
        <v>0</v>
      </c>
      <c r="M78" s="9"/>
      <c r="N78" t="s">
        <v>88</v>
      </c>
    </row>
    <row r="79" spans="1:48" ht="30" customHeight="1">
      <c r="A79" s="8" t="s">
        <v>678</v>
      </c>
      <c r="B79" s="8" t="s">
        <v>52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3"/>
      <c r="O79" s="3"/>
      <c r="P79" s="3"/>
      <c r="Q79" s="2" t="s">
        <v>199</v>
      </c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</row>
    <row r="80" spans="1:48" ht="30" customHeight="1">
      <c r="A80" s="8" t="s">
        <v>200</v>
      </c>
      <c r="B80" s="8" t="s">
        <v>201</v>
      </c>
      <c r="C80" s="8" t="s">
        <v>60</v>
      </c>
      <c r="D80" s="9">
        <v>28</v>
      </c>
      <c r="E80" s="11">
        <f>TRUNC(일위대가목록!E30,0)</f>
        <v>0</v>
      </c>
      <c r="F80" s="11">
        <f t="shared" ref="F80:F87" si="6">TRUNC(E80*D80, 0)</f>
        <v>0</v>
      </c>
      <c r="G80" s="11">
        <f>TRUNC(일위대가목록!F30,0)</f>
        <v>0</v>
      </c>
      <c r="H80" s="11">
        <f t="shared" ref="H80:H87" si="7">TRUNC(G80*D80, 0)</f>
        <v>0</v>
      </c>
      <c r="I80" s="11">
        <f>TRUNC(일위대가목록!G30,0)</f>
        <v>0</v>
      </c>
      <c r="J80" s="11">
        <f t="shared" ref="J80:J87" si="8">TRUNC(I80*D80, 0)</f>
        <v>0</v>
      </c>
      <c r="K80" s="11">
        <f t="shared" ref="K80:L87" si="9">TRUNC(E80+G80+I80, 0)</f>
        <v>0</v>
      </c>
      <c r="L80" s="11">
        <f t="shared" si="9"/>
        <v>0</v>
      </c>
      <c r="M80" s="8" t="s">
        <v>202</v>
      </c>
      <c r="N80" s="2" t="s">
        <v>203</v>
      </c>
      <c r="O80" s="2" t="s">
        <v>52</v>
      </c>
      <c r="P80" s="2" t="s">
        <v>52</v>
      </c>
      <c r="Q80" s="2" t="s">
        <v>199</v>
      </c>
      <c r="R80" s="2" t="s">
        <v>63</v>
      </c>
      <c r="S80" s="2" t="s">
        <v>64</v>
      </c>
      <c r="T80" s="2" t="s">
        <v>64</v>
      </c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2" t="s">
        <v>52</v>
      </c>
      <c r="AS80" s="2" t="s">
        <v>52</v>
      </c>
      <c r="AT80" s="3"/>
      <c r="AU80" s="2" t="s">
        <v>204</v>
      </c>
      <c r="AV80" s="3">
        <v>32</v>
      </c>
    </row>
    <row r="81" spans="1:48" ht="30" customHeight="1">
      <c r="A81" s="8" t="s">
        <v>200</v>
      </c>
      <c r="B81" s="8" t="s">
        <v>205</v>
      </c>
      <c r="C81" s="8" t="s">
        <v>60</v>
      </c>
      <c r="D81" s="9">
        <v>21</v>
      </c>
      <c r="E81" s="11">
        <f>TRUNC(일위대가목록!E31,0)</f>
        <v>0</v>
      </c>
      <c r="F81" s="11">
        <f t="shared" si="6"/>
        <v>0</v>
      </c>
      <c r="G81" s="11">
        <f>TRUNC(일위대가목록!F31,0)</f>
        <v>0</v>
      </c>
      <c r="H81" s="11">
        <f t="shared" si="7"/>
        <v>0</v>
      </c>
      <c r="I81" s="11">
        <f>TRUNC(일위대가목록!G31,0)</f>
        <v>0</v>
      </c>
      <c r="J81" s="11">
        <f t="shared" si="8"/>
        <v>0</v>
      </c>
      <c r="K81" s="11">
        <f t="shared" si="9"/>
        <v>0</v>
      </c>
      <c r="L81" s="11">
        <f t="shared" si="9"/>
        <v>0</v>
      </c>
      <c r="M81" s="8" t="s">
        <v>206</v>
      </c>
      <c r="N81" s="2" t="s">
        <v>207</v>
      </c>
      <c r="O81" s="2" t="s">
        <v>52</v>
      </c>
      <c r="P81" s="2" t="s">
        <v>52</v>
      </c>
      <c r="Q81" s="2" t="s">
        <v>199</v>
      </c>
      <c r="R81" s="2" t="s">
        <v>63</v>
      </c>
      <c r="S81" s="2" t="s">
        <v>64</v>
      </c>
      <c r="T81" s="2" t="s">
        <v>64</v>
      </c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2" t="s">
        <v>52</v>
      </c>
      <c r="AS81" s="2" t="s">
        <v>52</v>
      </c>
      <c r="AT81" s="3"/>
      <c r="AU81" s="2" t="s">
        <v>208</v>
      </c>
      <c r="AV81" s="3">
        <v>33</v>
      </c>
    </row>
    <row r="82" spans="1:48" ht="30" customHeight="1">
      <c r="A82" s="8" t="s">
        <v>209</v>
      </c>
      <c r="B82" s="8" t="s">
        <v>210</v>
      </c>
      <c r="C82" s="8" t="s">
        <v>131</v>
      </c>
      <c r="D82" s="9">
        <v>6</v>
      </c>
      <c r="E82" s="11">
        <f>TRUNC(일위대가목록!E32,0)</f>
        <v>0</v>
      </c>
      <c r="F82" s="11">
        <f t="shared" si="6"/>
        <v>0</v>
      </c>
      <c r="G82" s="11">
        <f>TRUNC(일위대가목록!F32,0)</f>
        <v>0</v>
      </c>
      <c r="H82" s="11">
        <f t="shared" si="7"/>
        <v>0</v>
      </c>
      <c r="I82" s="11">
        <f>TRUNC(일위대가목록!G32,0)</f>
        <v>0</v>
      </c>
      <c r="J82" s="11">
        <f t="shared" si="8"/>
        <v>0</v>
      </c>
      <c r="K82" s="11">
        <f t="shared" si="9"/>
        <v>0</v>
      </c>
      <c r="L82" s="11">
        <f t="shared" si="9"/>
        <v>0</v>
      </c>
      <c r="M82" s="8" t="s">
        <v>211</v>
      </c>
      <c r="N82" s="2" t="s">
        <v>212</v>
      </c>
      <c r="O82" s="2" t="s">
        <v>52</v>
      </c>
      <c r="P82" s="2" t="s">
        <v>52</v>
      </c>
      <c r="Q82" s="2" t="s">
        <v>199</v>
      </c>
      <c r="R82" s="2" t="s">
        <v>63</v>
      </c>
      <c r="S82" s="2" t="s">
        <v>64</v>
      </c>
      <c r="T82" s="2" t="s">
        <v>64</v>
      </c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2" t="s">
        <v>52</v>
      </c>
      <c r="AS82" s="2" t="s">
        <v>52</v>
      </c>
      <c r="AT82" s="3"/>
      <c r="AU82" s="2" t="s">
        <v>213</v>
      </c>
      <c r="AV82" s="3">
        <v>16</v>
      </c>
    </row>
    <row r="83" spans="1:48" ht="30" customHeight="1">
      <c r="A83" s="8" t="s">
        <v>214</v>
      </c>
      <c r="B83" s="8" t="s">
        <v>215</v>
      </c>
      <c r="C83" s="8" t="s">
        <v>131</v>
      </c>
      <c r="D83" s="9">
        <v>48</v>
      </c>
      <c r="E83" s="11">
        <f>TRUNC(일위대가목록!E33,0)</f>
        <v>0</v>
      </c>
      <c r="F83" s="11">
        <f t="shared" si="6"/>
        <v>0</v>
      </c>
      <c r="G83" s="11">
        <f>TRUNC(일위대가목록!F33,0)</f>
        <v>0</v>
      </c>
      <c r="H83" s="11">
        <f t="shared" si="7"/>
        <v>0</v>
      </c>
      <c r="I83" s="11">
        <f>TRUNC(일위대가목록!G33,0)</f>
        <v>0</v>
      </c>
      <c r="J83" s="11">
        <f t="shared" si="8"/>
        <v>0</v>
      </c>
      <c r="K83" s="11">
        <f t="shared" si="9"/>
        <v>0</v>
      </c>
      <c r="L83" s="11">
        <f t="shared" si="9"/>
        <v>0</v>
      </c>
      <c r="M83" s="8" t="s">
        <v>216</v>
      </c>
      <c r="N83" s="2" t="s">
        <v>217</v>
      </c>
      <c r="O83" s="2" t="s">
        <v>52</v>
      </c>
      <c r="P83" s="2" t="s">
        <v>52</v>
      </c>
      <c r="Q83" s="2" t="s">
        <v>199</v>
      </c>
      <c r="R83" s="2" t="s">
        <v>63</v>
      </c>
      <c r="S83" s="2" t="s">
        <v>64</v>
      </c>
      <c r="T83" s="2" t="s">
        <v>64</v>
      </c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2" t="s">
        <v>52</v>
      </c>
      <c r="AS83" s="2" t="s">
        <v>52</v>
      </c>
      <c r="AT83" s="3"/>
      <c r="AU83" s="2" t="s">
        <v>218</v>
      </c>
      <c r="AV83" s="3">
        <v>22</v>
      </c>
    </row>
    <row r="84" spans="1:48" ht="30" customHeight="1">
      <c r="A84" s="8" t="s">
        <v>219</v>
      </c>
      <c r="B84" s="8" t="s">
        <v>220</v>
      </c>
      <c r="C84" s="8" t="s">
        <v>131</v>
      </c>
      <c r="D84" s="9">
        <v>9</v>
      </c>
      <c r="E84" s="11">
        <f>TRUNC(일위대가목록!E34,0)</f>
        <v>0</v>
      </c>
      <c r="F84" s="11">
        <f t="shared" si="6"/>
        <v>0</v>
      </c>
      <c r="G84" s="11">
        <f>TRUNC(일위대가목록!F34,0)</f>
        <v>0</v>
      </c>
      <c r="H84" s="11">
        <f t="shared" si="7"/>
        <v>0</v>
      </c>
      <c r="I84" s="11">
        <f>TRUNC(일위대가목록!G34,0)</f>
        <v>0</v>
      </c>
      <c r="J84" s="11">
        <f t="shared" si="8"/>
        <v>0</v>
      </c>
      <c r="K84" s="11">
        <f t="shared" si="9"/>
        <v>0</v>
      </c>
      <c r="L84" s="11">
        <f t="shared" si="9"/>
        <v>0</v>
      </c>
      <c r="M84" s="8" t="s">
        <v>221</v>
      </c>
      <c r="N84" s="2" t="s">
        <v>222</v>
      </c>
      <c r="O84" s="2" t="s">
        <v>52</v>
      </c>
      <c r="P84" s="2" t="s">
        <v>52</v>
      </c>
      <c r="Q84" s="2" t="s">
        <v>199</v>
      </c>
      <c r="R84" s="2" t="s">
        <v>63</v>
      </c>
      <c r="S84" s="2" t="s">
        <v>64</v>
      </c>
      <c r="T84" s="2" t="s">
        <v>64</v>
      </c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2" t="s">
        <v>52</v>
      </c>
      <c r="AS84" s="2" t="s">
        <v>52</v>
      </c>
      <c r="AT84" s="3"/>
      <c r="AU84" s="2" t="s">
        <v>223</v>
      </c>
      <c r="AV84" s="3">
        <v>38</v>
      </c>
    </row>
    <row r="85" spans="1:48" ht="30" customHeight="1">
      <c r="A85" s="8" t="s">
        <v>224</v>
      </c>
      <c r="B85" s="8" t="s">
        <v>225</v>
      </c>
      <c r="C85" s="8" t="s">
        <v>60</v>
      </c>
      <c r="D85" s="9">
        <v>37</v>
      </c>
      <c r="E85" s="11" t="e">
        <f>TRUNC(#REF!,0)</f>
        <v>#REF!</v>
      </c>
      <c r="F85" s="11" t="e">
        <f t="shared" si="6"/>
        <v>#REF!</v>
      </c>
      <c r="G85" s="11" t="e">
        <f>TRUNC(#REF!,0)</f>
        <v>#REF!</v>
      </c>
      <c r="H85" s="11" t="e">
        <f t="shared" si="7"/>
        <v>#REF!</v>
      </c>
      <c r="I85" s="11" t="e">
        <f>TRUNC(#REF!,0)</f>
        <v>#REF!</v>
      </c>
      <c r="J85" s="11" t="e">
        <f t="shared" si="8"/>
        <v>#REF!</v>
      </c>
      <c r="K85" s="11" t="e">
        <f t="shared" si="9"/>
        <v>#REF!</v>
      </c>
      <c r="L85" s="11" t="e">
        <f t="shared" si="9"/>
        <v>#REF!</v>
      </c>
      <c r="M85" s="8" t="s">
        <v>226</v>
      </c>
      <c r="N85" s="2" t="s">
        <v>227</v>
      </c>
      <c r="O85" s="2" t="s">
        <v>52</v>
      </c>
      <c r="P85" s="2" t="s">
        <v>52</v>
      </c>
      <c r="Q85" s="2" t="s">
        <v>199</v>
      </c>
      <c r="R85" s="2" t="s">
        <v>64</v>
      </c>
      <c r="S85" s="2" t="s">
        <v>64</v>
      </c>
      <c r="T85" s="2" t="s">
        <v>63</v>
      </c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2" t="s">
        <v>52</v>
      </c>
      <c r="AS85" s="2" t="s">
        <v>52</v>
      </c>
      <c r="AT85" s="3"/>
      <c r="AU85" s="2" t="s">
        <v>228</v>
      </c>
      <c r="AV85" s="3">
        <v>14</v>
      </c>
    </row>
    <row r="86" spans="1:48" ht="30" customHeight="1">
      <c r="A86" s="8" t="s">
        <v>229</v>
      </c>
      <c r="B86" s="8" t="s">
        <v>230</v>
      </c>
      <c r="C86" s="8" t="s">
        <v>60</v>
      </c>
      <c r="D86" s="9">
        <v>48</v>
      </c>
      <c r="E86" s="11" t="e">
        <f>TRUNC(#REF!,0)</f>
        <v>#REF!</v>
      </c>
      <c r="F86" s="11" t="e">
        <f t="shared" si="6"/>
        <v>#REF!</v>
      </c>
      <c r="G86" s="11" t="e">
        <f>TRUNC(#REF!,0)</f>
        <v>#REF!</v>
      </c>
      <c r="H86" s="11" t="e">
        <f t="shared" si="7"/>
        <v>#REF!</v>
      </c>
      <c r="I86" s="11" t="e">
        <f>TRUNC(#REF!,0)</f>
        <v>#REF!</v>
      </c>
      <c r="J86" s="11" t="e">
        <f t="shared" si="8"/>
        <v>#REF!</v>
      </c>
      <c r="K86" s="11" t="e">
        <f t="shared" si="9"/>
        <v>#REF!</v>
      </c>
      <c r="L86" s="11" t="e">
        <f t="shared" si="9"/>
        <v>#REF!</v>
      </c>
      <c r="M86" s="8" t="s">
        <v>231</v>
      </c>
      <c r="N86" s="2" t="s">
        <v>232</v>
      </c>
      <c r="O86" s="2" t="s">
        <v>52</v>
      </c>
      <c r="P86" s="2" t="s">
        <v>52</v>
      </c>
      <c r="Q86" s="2" t="s">
        <v>199</v>
      </c>
      <c r="R86" s="2" t="s">
        <v>64</v>
      </c>
      <c r="S86" s="2" t="s">
        <v>64</v>
      </c>
      <c r="T86" s="2" t="s">
        <v>63</v>
      </c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2" t="s">
        <v>52</v>
      </c>
      <c r="AS86" s="2" t="s">
        <v>52</v>
      </c>
      <c r="AT86" s="3"/>
      <c r="AU86" s="2" t="s">
        <v>233</v>
      </c>
      <c r="AV86" s="3">
        <v>15</v>
      </c>
    </row>
    <row r="87" spans="1:48" ht="30" customHeight="1">
      <c r="A87" s="8" t="s">
        <v>234</v>
      </c>
      <c r="B87" s="8" t="s">
        <v>235</v>
      </c>
      <c r="C87" s="8" t="s">
        <v>60</v>
      </c>
      <c r="D87" s="9">
        <v>35</v>
      </c>
      <c r="E87" s="11" t="e">
        <f>TRUNC(#REF!,0)</f>
        <v>#REF!</v>
      </c>
      <c r="F87" s="11" t="e">
        <f t="shared" si="6"/>
        <v>#REF!</v>
      </c>
      <c r="G87" s="11" t="e">
        <f>TRUNC(#REF!,0)</f>
        <v>#REF!</v>
      </c>
      <c r="H87" s="11" t="e">
        <f t="shared" si="7"/>
        <v>#REF!</v>
      </c>
      <c r="I87" s="11" t="e">
        <f>TRUNC(#REF!,0)</f>
        <v>#REF!</v>
      </c>
      <c r="J87" s="11" t="e">
        <f t="shared" si="8"/>
        <v>#REF!</v>
      </c>
      <c r="K87" s="11" t="e">
        <f t="shared" si="9"/>
        <v>#REF!</v>
      </c>
      <c r="L87" s="11" t="e">
        <f t="shared" si="9"/>
        <v>#REF!</v>
      </c>
      <c r="M87" s="8" t="s">
        <v>236</v>
      </c>
      <c r="N87" s="2" t="s">
        <v>237</v>
      </c>
      <c r="O87" s="2" t="s">
        <v>52</v>
      </c>
      <c r="P87" s="2" t="s">
        <v>52</v>
      </c>
      <c r="Q87" s="2" t="s">
        <v>199</v>
      </c>
      <c r="R87" s="2" t="s">
        <v>64</v>
      </c>
      <c r="S87" s="2" t="s">
        <v>64</v>
      </c>
      <c r="T87" s="2" t="s">
        <v>63</v>
      </c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2" t="s">
        <v>52</v>
      </c>
      <c r="AS87" s="2" t="s">
        <v>52</v>
      </c>
      <c r="AT87" s="3"/>
      <c r="AU87" s="2" t="s">
        <v>238</v>
      </c>
      <c r="AV87" s="3">
        <v>89</v>
      </c>
    </row>
    <row r="88" spans="1:48" ht="30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48" ht="30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48" ht="30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48" ht="30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48" ht="30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48" ht="30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48" ht="30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48" ht="30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48" ht="30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48" ht="30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48" ht="30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48" ht="30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48" ht="30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48" ht="30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</row>
    <row r="102" spans="1:48" ht="30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48" ht="30" customHeight="1">
      <c r="A103" s="8" t="s">
        <v>87</v>
      </c>
      <c r="B103" s="9"/>
      <c r="C103" s="9"/>
      <c r="D103" s="9"/>
      <c r="E103" s="9"/>
      <c r="F103" s="11" t="e">
        <f>SUM(F80:F102)</f>
        <v>#REF!</v>
      </c>
      <c r="G103" s="9"/>
      <c r="H103" s="11" t="e">
        <f>SUM(H80:H102)</f>
        <v>#REF!</v>
      </c>
      <c r="I103" s="9"/>
      <c r="J103" s="11" t="e">
        <f>SUM(J80:J102)</f>
        <v>#REF!</v>
      </c>
      <c r="K103" s="9"/>
      <c r="L103" s="11" t="e">
        <f>SUM(L80:L102)</f>
        <v>#REF!</v>
      </c>
      <c r="M103" s="9"/>
      <c r="N103" t="s">
        <v>88</v>
      </c>
    </row>
    <row r="104" spans="1:48" ht="30" customHeight="1">
      <c r="A104" s="8" t="s">
        <v>679</v>
      </c>
      <c r="B104" s="8" t="s">
        <v>52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3"/>
      <c r="O104" s="3"/>
      <c r="P104" s="3"/>
      <c r="Q104" s="2" t="s">
        <v>239</v>
      </c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</row>
    <row r="105" spans="1:48" ht="30" customHeight="1">
      <c r="A105" s="8" t="s">
        <v>240</v>
      </c>
      <c r="B105" s="8" t="s">
        <v>241</v>
      </c>
      <c r="C105" s="8" t="s">
        <v>60</v>
      </c>
      <c r="D105" s="9">
        <v>2</v>
      </c>
      <c r="E105" s="11">
        <f>TRUNC(일위대가목록!E35,0)</f>
        <v>0</v>
      </c>
      <c r="F105" s="11">
        <f>TRUNC(E105*D105, 0)</f>
        <v>0</v>
      </c>
      <c r="G105" s="11">
        <f>TRUNC(일위대가목록!F35,0)</f>
        <v>0</v>
      </c>
      <c r="H105" s="11">
        <f>TRUNC(G105*D105, 0)</f>
        <v>0</v>
      </c>
      <c r="I105" s="11">
        <f>TRUNC(일위대가목록!G35,0)</f>
        <v>0</v>
      </c>
      <c r="J105" s="11">
        <f>TRUNC(I105*D105, 0)</f>
        <v>0</v>
      </c>
      <c r="K105" s="11">
        <f t="shared" ref="K105:L109" si="10">TRUNC(E105+G105+I105, 0)</f>
        <v>0</v>
      </c>
      <c r="L105" s="11">
        <f t="shared" si="10"/>
        <v>0</v>
      </c>
      <c r="M105" s="8" t="s">
        <v>242</v>
      </c>
      <c r="N105" s="2" t="s">
        <v>243</v>
      </c>
      <c r="O105" s="2" t="s">
        <v>52</v>
      </c>
      <c r="P105" s="2" t="s">
        <v>52</v>
      </c>
      <c r="Q105" s="2" t="s">
        <v>239</v>
      </c>
      <c r="R105" s="2" t="s">
        <v>63</v>
      </c>
      <c r="S105" s="2" t="s">
        <v>64</v>
      </c>
      <c r="T105" s="2" t="s">
        <v>64</v>
      </c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2" t="s">
        <v>52</v>
      </c>
      <c r="AS105" s="2" t="s">
        <v>52</v>
      </c>
      <c r="AT105" s="3"/>
      <c r="AU105" s="2" t="s">
        <v>244</v>
      </c>
      <c r="AV105" s="3">
        <v>40</v>
      </c>
    </row>
    <row r="106" spans="1:48" ht="30" customHeight="1">
      <c r="A106" s="8" t="s">
        <v>245</v>
      </c>
      <c r="B106" s="8" t="s">
        <v>246</v>
      </c>
      <c r="C106" s="8" t="s">
        <v>60</v>
      </c>
      <c r="D106" s="9">
        <v>272</v>
      </c>
      <c r="E106" s="11">
        <f>TRUNC(일위대가목록!E36,0)</f>
        <v>0</v>
      </c>
      <c r="F106" s="11">
        <f>TRUNC(E106*D106, 0)</f>
        <v>0</v>
      </c>
      <c r="G106" s="11">
        <f>TRUNC(일위대가목록!F36,0)</f>
        <v>0</v>
      </c>
      <c r="H106" s="11">
        <f>TRUNC(G106*D106, 0)</f>
        <v>0</v>
      </c>
      <c r="I106" s="11">
        <f>TRUNC(일위대가목록!G36,0)</f>
        <v>0</v>
      </c>
      <c r="J106" s="11">
        <f>TRUNC(I106*D106, 0)</f>
        <v>0</v>
      </c>
      <c r="K106" s="11">
        <f t="shared" si="10"/>
        <v>0</v>
      </c>
      <c r="L106" s="11">
        <f t="shared" si="10"/>
        <v>0</v>
      </c>
      <c r="M106" s="8" t="s">
        <v>247</v>
      </c>
      <c r="N106" s="2" t="s">
        <v>248</v>
      </c>
      <c r="O106" s="2" t="s">
        <v>52</v>
      </c>
      <c r="P106" s="2" t="s">
        <v>52</v>
      </c>
      <c r="Q106" s="2" t="s">
        <v>239</v>
      </c>
      <c r="R106" s="2" t="s">
        <v>63</v>
      </c>
      <c r="S106" s="2" t="s">
        <v>64</v>
      </c>
      <c r="T106" s="2" t="s">
        <v>64</v>
      </c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2" t="s">
        <v>52</v>
      </c>
      <c r="AS106" s="2" t="s">
        <v>52</v>
      </c>
      <c r="AT106" s="3"/>
      <c r="AU106" s="2" t="s">
        <v>249</v>
      </c>
      <c r="AV106" s="3">
        <v>42</v>
      </c>
    </row>
    <row r="107" spans="1:48" ht="30" customHeight="1">
      <c r="A107" s="8" t="s">
        <v>250</v>
      </c>
      <c r="B107" s="8" t="s">
        <v>52</v>
      </c>
      <c r="C107" s="8" t="s">
        <v>60</v>
      </c>
      <c r="D107" s="9">
        <v>117</v>
      </c>
      <c r="E107" s="11">
        <f>TRUNC(일위대가목록!E37,0)</f>
        <v>0</v>
      </c>
      <c r="F107" s="11">
        <f>TRUNC(E107*D107, 0)</f>
        <v>0</v>
      </c>
      <c r="G107" s="11">
        <f>TRUNC(일위대가목록!F37,0)</f>
        <v>0</v>
      </c>
      <c r="H107" s="11">
        <f>TRUNC(G107*D107, 0)</f>
        <v>0</v>
      </c>
      <c r="I107" s="11">
        <f>TRUNC(일위대가목록!G37,0)</f>
        <v>0</v>
      </c>
      <c r="J107" s="11">
        <f>TRUNC(I107*D107, 0)</f>
        <v>0</v>
      </c>
      <c r="K107" s="11">
        <f t="shared" si="10"/>
        <v>0</v>
      </c>
      <c r="L107" s="11">
        <f t="shared" si="10"/>
        <v>0</v>
      </c>
      <c r="M107" s="8" t="s">
        <v>251</v>
      </c>
      <c r="N107" s="2" t="s">
        <v>252</v>
      </c>
      <c r="O107" s="2" t="s">
        <v>52</v>
      </c>
      <c r="P107" s="2" t="s">
        <v>52</v>
      </c>
      <c r="Q107" s="2" t="s">
        <v>239</v>
      </c>
      <c r="R107" s="2" t="s">
        <v>63</v>
      </c>
      <c r="S107" s="2" t="s">
        <v>64</v>
      </c>
      <c r="T107" s="2" t="s">
        <v>64</v>
      </c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2" t="s">
        <v>52</v>
      </c>
      <c r="AS107" s="2" t="s">
        <v>52</v>
      </c>
      <c r="AT107" s="3"/>
      <c r="AU107" s="2" t="s">
        <v>253</v>
      </c>
      <c r="AV107" s="3">
        <v>41</v>
      </c>
    </row>
    <row r="108" spans="1:48" ht="30" customHeight="1">
      <c r="A108" s="8" t="s">
        <v>254</v>
      </c>
      <c r="B108" s="8" t="s">
        <v>255</v>
      </c>
      <c r="C108" s="8" t="s">
        <v>60</v>
      </c>
      <c r="D108" s="9">
        <v>48</v>
      </c>
      <c r="E108" s="11">
        <f>TRUNC(일위대가목록!E38,0)</f>
        <v>0</v>
      </c>
      <c r="F108" s="11">
        <f>TRUNC(E108*D108, 0)</f>
        <v>0</v>
      </c>
      <c r="G108" s="11">
        <f>TRUNC(일위대가목록!F38,0)</f>
        <v>0</v>
      </c>
      <c r="H108" s="11">
        <f>TRUNC(G108*D108, 0)</f>
        <v>0</v>
      </c>
      <c r="I108" s="11">
        <f>TRUNC(일위대가목록!G38,0)</f>
        <v>0</v>
      </c>
      <c r="J108" s="11">
        <f>TRUNC(I108*D108, 0)</f>
        <v>0</v>
      </c>
      <c r="K108" s="11">
        <f t="shared" si="10"/>
        <v>0</v>
      </c>
      <c r="L108" s="11">
        <f t="shared" si="10"/>
        <v>0</v>
      </c>
      <c r="M108" s="8" t="s">
        <v>256</v>
      </c>
      <c r="N108" s="2" t="s">
        <v>257</v>
      </c>
      <c r="O108" s="2" t="s">
        <v>52</v>
      </c>
      <c r="P108" s="2" t="s">
        <v>52</v>
      </c>
      <c r="Q108" s="2" t="s">
        <v>239</v>
      </c>
      <c r="R108" s="2" t="s">
        <v>63</v>
      </c>
      <c r="S108" s="2" t="s">
        <v>64</v>
      </c>
      <c r="T108" s="2" t="s">
        <v>64</v>
      </c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2" t="s">
        <v>52</v>
      </c>
      <c r="AS108" s="2" t="s">
        <v>52</v>
      </c>
      <c r="AT108" s="3"/>
      <c r="AU108" s="2" t="s">
        <v>258</v>
      </c>
      <c r="AV108" s="3">
        <v>43</v>
      </c>
    </row>
    <row r="109" spans="1:48" ht="30" customHeight="1">
      <c r="A109" s="8" t="s">
        <v>259</v>
      </c>
      <c r="B109" s="8" t="s">
        <v>52</v>
      </c>
      <c r="C109" s="8" t="s">
        <v>131</v>
      </c>
      <c r="D109" s="9">
        <v>62</v>
      </c>
      <c r="E109" s="11">
        <f>TRUNC(일위대가목록!E39,0)</f>
        <v>0</v>
      </c>
      <c r="F109" s="11">
        <f>TRUNC(E109*D109, 0)</f>
        <v>0</v>
      </c>
      <c r="G109" s="11">
        <f>TRUNC(일위대가목록!F39,0)</f>
        <v>0</v>
      </c>
      <c r="H109" s="11">
        <f>TRUNC(G109*D109, 0)</f>
        <v>0</v>
      </c>
      <c r="I109" s="11">
        <f>TRUNC(일위대가목록!G39,0)</f>
        <v>0</v>
      </c>
      <c r="J109" s="11">
        <f>TRUNC(I109*D109, 0)</f>
        <v>0</v>
      </c>
      <c r="K109" s="11">
        <f t="shared" si="10"/>
        <v>0</v>
      </c>
      <c r="L109" s="11">
        <f t="shared" si="10"/>
        <v>0</v>
      </c>
      <c r="M109" s="8" t="s">
        <v>260</v>
      </c>
      <c r="N109" s="2" t="s">
        <v>261</v>
      </c>
      <c r="O109" s="2" t="s">
        <v>52</v>
      </c>
      <c r="P109" s="2" t="s">
        <v>52</v>
      </c>
      <c r="Q109" s="2" t="s">
        <v>239</v>
      </c>
      <c r="R109" s="2" t="s">
        <v>63</v>
      </c>
      <c r="S109" s="2" t="s">
        <v>64</v>
      </c>
      <c r="T109" s="2" t="s">
        <v>64</v>
      </c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2" t="s">
        <v>52</v>
      </c>
      <c r="AS109" s="2" t="s">
        <v>52</v>
      </c>
      <c r="AT109" s="3"/>
      <c r="AU109" s="2" t="s">
        <v>262</v>
      </c>
      <c r="AV109" s="3">
        <v>44</v>
      </c>
    </row>
    <row r="110" spans="1:48" ht="30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1:48" ht="30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1:48" ht="30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14" ht="30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4" ht="30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14" ht="30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14" ht="30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4" ht="30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14" ht="30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14" ht="30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14" ht="30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14" ht="30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14" ht="30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14" ht="30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4" ht="30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14" ht="30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14" ht="30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4" ht="30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4" ht="30" customHeight="1">
      <c r="A128" s="8" t="s">
        <v>87</v>
      </c>
      <c r="B128" s="9"/>
      <c r="C128" s="9"/>
      <c r="D128" s="9"/>
      <c r="E128" s="9"/>
      <c r="F128" s="11">
        <f>SUM(F105:F127)</f>
        <v>0</v>
      </c>
      <c r="G128" s="9"/>
      <c r="H128" s="11">
        <f>SUM(H105:H127)</f>
        <v>0</v>
      </c>
      <c r="I128" s="9"/>
      <c r="J128" s="11">
        <f>SUM(J105:J127)</f>
        <v>0</v>
      </c>
      <c r="K128" s="9"/>
      <c r="L128" s="11">
        <f>SUM(L105:L127)</f>
        <v>0</v>
      </c>
      <c r="M128" s="9"/>
      <c r="N128" t="s">
        <v>88</v>
      </c>
    </row>
    <row r="129" spans="1:48" ht="30" customHeight="1">
      <c r="A129" s="8" t="s">
        <v>680</v>
      </c>
      <c r="B129" s="8" t="s">
        <v>52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3"/>
      <c r="O129" s="3"/>
      <c r="P129" s="3"/>
      <c r="Q129" s="2" t="s">
        <v>263</v>
      </c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</row>
    <row r="130" spans="1:48" ht="30" customHeight="1">
      <c r="A130" s="8" t="s">
        <v>264</v>
      </c>
      <c r="B130" s="8" t="s">
        <v>265</v>
      </c>
      <c r="C130" s="8" t="s">
        <v>172</v>
      </c>
      <c r="D130" s="9">
        <v>5</v>
      </c>
      <c r="E130" s="11">
        <f>TRUNC(일위대가목록!E40,0)</f>
        <v>0</v>
      </c>
      <c r="F130" s="11">
        <f t="shared" ref="F130:F139" si="11">TRUNC(E130*D130, 0)</f>
        <v>0</v>
      </c>
      <c r="G130" s="11">
        <f>TRUNC(일위대가목록!F40,0)</f>
        <v>0</v>
      </c>
      <c r="H130" s="11">
        <f t="shared" ref="H130:H139" si="12">TRUNC(G130*D130, 0)</f>
        <v>0</v>
      </c>
      <c r="I130" s="11">
        <f>TRUNC(일위대가목록!G40,0)</f>
        <v>0</v>
      </c>
      <c r="J130" s="11">
        <f t="shared" ref="J130:J139" si="13">TRUNC(I130*D130, 0)</f>
        <v>0</v>
      </c>
      <c r="K130" s="11">
        <f t="shared" ref="K130:K139" si="14">TRUNC(E130+G130+I130, 0)</f>
        <v>0</v>
      </c>
      <c r="L130" s="11">
        <f t="shared" ref="L130:L139" si="15">TRUNC(F130+H130+J130, 0)</f>
        <v>0</v>
      </c>
      <c r="M130" s="8" t="s">
        <v>266</v>
      </c>
      <c r="N130" s="2" t="s">
        <v>267</v>
      </c>
      <c r="O130" s="2" t="s">
        <v>52</v>
      </c>
      <c r="P130" s="2" t="s">
        <v>52</v>
      </c>
      <c r="Q130" s="2" t="s">
        <v>263</v>
      </c>
      <c r="R130" s="2" t="s">
        <v>63</v>
      </c>
      <c r="S130" s="2" t="s">
        <v>64</v>
      </c>
      <c r="T130" s="2" t="s">
        <v>64</v>
      </c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2" t="s">
        <v>52</v>
      </c>
      <c r="AS130" s="2" t="s">
        <v>52</v>
      </c>
      <c r="AT130" s="3"/>
      <c r="AU130" s="2" t="s">
        <v>268</v>
      </c>
      <c r="AV130" s="3">
        <v>52</v>
      </c>
    </row>
    <row r="131" spans="1:48" ht="30" customHeight="1">
      <c r="A131" s="8" t="s">
        <v>269</v>
      </c>
      <c r="B131" s="8" t="s">
        <v>270</v>
      </c>
      <c r="C131" s="8" t="s">
        <v>172</v>
      </c>
      <c r="D131" s="9">
        <v>4</v>
      </c>
      <c r="E131" s="11">
        <f>TRUNC(일위대가목록!E41,0)</f>
        <v>0</v>
      </c>
      <c r="F131" s="11">
        <f t="shared" si="11"/>
        <v>0</v>
      </c>
      <c r="G131" s="11">
        <f>TRUNC(일위대가목록!F41,0)</f>
        <v>0</v>
      </c>
      <c r="H131" s="11">
        <f t="shared" si="12"/>
        <v>0</v>
      </c>
      <c r="I131" s="11">
        <f>TRUNC(일위대가목록!G41,0)</f>
        <v>0</v>
      </c>
      <c r="J131" s="11">
        <f t="shared" si="13"/>
        <v>0</v>
      </c>
      <c r="K131" s="11">
        <f t="shared" si="14"/>
        <v>0</v>
      </c>
      <c r="L131" s="11">
        <f t="shared" si="15"/>
        <v>0</v>
      </c>
      <c r="M131" s="8" t="s">
        <v>271</v>
      </c>
      <c r="N131" s="2" t="s">
        <v>272</v>
      </c>
      <c r="O131" s="2" t="s">
        <v>52</v>
      </c>
      <c r="P131" s="2" t="s">
        <v>52</v>
      </c>
      <c r="Q131" s="2" t="s">
        <v>263</v>
      </c>
      <c r="R131" s="2" t="s">
        <v>63</v>
      </c>
      <c r="S131" s="2" t="s">
        <v>64</v>
      </c>
      <c r="T131" s="2" t="s">
        <v>64</v>
      </c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2" t="s">
        <v>52</v>
      </c>
      <c r="AS131" s="2" t="s">
        <v>52</v>
      </c>
      <c r="AT131" s="3"/>
      <c r="AU131" s="2" t="s">
        <v>273</v>
      </c>
      <c r="AV131" s="3">
        <v>53</v>
      </c>
    </row>
    <row r="132" spans="1:48" ht="30" customHeight="1">
      <c r="A132" s="8" t="s">
        <v>274</v>
      </c>
      <c r="B132" s="8" t="s">
        <v>275</v>
      </c>
      <c r="C132" s="8" t="s">
        <v>276</v>
      </c>
      <c r="D132" s="9">
        <v>5</v>
      </c>
      <c r="E132" s="11" t="e">
        <f>TRUNC(#REF!,0)</f>
        <v>#REF!</v>
      </c>
      <c r="F132" s="11" t="e">
        <f t="shared" si="11"/>
        <v>#REF!</v>
      </c>
      <c r="G132" s="11" t="e">
        <f>TRUNC(#REF!,0)</f>
        <v>#REF!</v>
      </c>
      <c r="H132" s="11" t="e">
        <f t="shared" si="12"/>
        <v>#REF!</v>
      </c>
      <c r="I132" s="11" t="e">
        <f>TRUNC(#REF!,0)</f>
        <v>#REF!</v>
      </c>
      <c r="J132" s="11" t="e">
        <f t="shared" si="13"/>
        <v>#REF!</v>
      </c>
      <c r="K132" s="11" t="e">
        <f t="shared" si="14"/>
        <v>#REF!</v>
      </c>
      <c r="L132" s="11" t="e">
        <f t="shared" si="15"/>
        <v>#REF!</v>
      </c>
      <c r="M132" s="8" t="s">
        <v>277</v>
      </c>
      <c r="N132" s="2" t="s">
        <v>278</v>
      </c>
      <c r="O132" s="2" t="s">
        <v>52</v>
      </c>
      <c r="P132" s="2" t="s">
        <v>52</v>
      </c>
      <c r="Q132" s="2" t="s">
        <v>263</v>
      </c>
      <c r="R132" s="2" t="s">
        <v>64</v>
      </c>
      <c r="S132" s="2" t="s">
        <v>64</v>
      </c>
      <c r="T132" s="2" t="s">
        <v>63</v>
      </c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2" t="s">
        <v>52</v>
      </c>
      <c r="AS132" s="2" t="s">
        <v>52</v>
      </c>
      <c r="AT132" s="3"/>
      <c r="AU132" s="2" t="s">
        <v>279</v>
      </c>
      <c r="AV132" s="3">
        <v>46</v>
      </c>
    </row>
    <row r="133" spans="1:48" ht="30" customHeight="1">
      <c r="A133" s="8" t="s">
        <v>280</v>
      </c>
      <c r="B133" s="8" t="s">
        <v>281</v>
      </c>
      <c r="C133" s="8" t="s">
        <v>60</v>
      </c>
      <c r="D133" s="9">
        <v>16</v>
      </c>
      <c r="E133" s="11" t="e">
        <f>TRUNC(#REF!,0)</f>
        <v>#REF!</v>
      </c>
      <c r="F133" s="11" t="e">
        <f t="shared" si="11"/>
        <v>#REF!</v>
      </c>
      <c r="G133" s="11" t="e">
        <f>TRUNC(#REF!,0)</f>
        <v>#REF!</v>
      </c>
      <c r="H133" s="11" t="e">
        <f t="shared" si="12"/>
        <v>#REF!</v>
      </c>
      <c r="I133" s="11" t="e">
        <f>TRUNC(#REF!,0)</f>
        <v>#REF!</v>
      </c>
      <c r="J133" s="11" t="e">
        <f t="shared" si="13"/>
        <v>#REF!</v>
      </c>
      <c r="K133" s="11" t="e">
        <f t="shared" si="14"/>
        <v>#REF!</v>
      </c>
      <c r="L133" s="11" t="e">
        <f t="shared" si="15"/>
        <v>#REF!</v>
      </c>
      <c r="M133" s="8" t="s">
        <v>282</v>
      </c>
      <c r="N133" s="2" t="s">
        <v>283</v>
      </c>
      <c r="O133" s="2" t="s">
        <v>52</v>
      </c>
      <c r="P133" s="2" t="s">
        <v>52</v>
      </c>
      <c r="Q133" s="2" t="s">
        <v>263</v>
      </c>
      <c r="R133" s="2" t="s">
        <v>64</v>
      </c>
      <c r="S133" s="2" t="s">
        <v>64</v>
      </c>
      <c r="T133" s="2" t="s">
        <v>63</v>
      </c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2" t="s">
        <v>52</v>
      </c>
      <c r="AS133" s="2" t="s">
        <v>52</v>
      </c>
      <c r="AT133" s="3"/>
      <c r="AU133" s="2" t="s">
        <v>284</v>
      </c>
      <c r="AV133" s="3">
        <v>47</v>
      </c>
    </row>
    <row r="134" spans="1:48" ht="30" customHeight="1">
      <c r="A134" s="8" t="s">
        <v>285</v>
      </c>
      <c r="B134" s="8" t="s">
        <v>286</v>
      </c>
      <c r="C134" s="8" t="s">
        <v>60</v>
      </c>
      <c r="D134" s="9">
        <v>16</v>
      </c>
      <c r="E134" s="11">
        <f>TRUNC(일위대가목록!E42,0)</f>
        <v>0</v>
      </c>
      <c r="F134" s="11">
        <f t="shared" si="11"/>
        <v>0</v>
      </c>
      <c r="G134" s="11">
        <f>TRUNC(일위대가목록!F42,0)</f>
        <v>0</v>
      </c>
      <c r="H134" s="11">
        <f t="shared" si="12"/>
        <v>0</v>
      </c>
      <c r="I134" s="11">
        <f>TRUNC(일위대가목록!G42,0)</f>
        <v>0</v>
      </c>
      <c r="J134" s="11">
        <f t="shared" si="13"/>
        <v>0</v>
      </c>
      <c r="K134" s="11">
        <f t="shared" si="14"/>
        <v>0</v>
      </c>
      <c r="L134" s="11">
        <f t="shared" si="15"/>
        <v>0</v>
      </c>
      <c r="M134" s="8" t="s">
        <v>287</v>
      </c>
      <c r="N134" s="2" t="s">
        <v>288</v>
      </c>
      <c r="O134" s="2" t="s">
        <v>52</v>
      </c>
      <c r="P134" s="2" t="s">
        <v>52</v>
      </c>
      <c r="Q134" s="2" t="s">
        <v>263</v>
      </c>
      <c r="R134" s="2" t="s">
        <v>63</v>
      </c>
      <c r="S134" s="2" t="s">
        <v>64</v>
      </c>
      <c r="T134" s="2" t="s">
        <v>64</v>
      </c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2" t="s">
        <v>52</v>
      </c>
      <c r="AS134" s="2" t="s">
        <v>52</v>
      </c>
      <c r="AT134" s="3"/>
      <c r="AU134" s="2" t="s">
        <v>289</v>
      </c>
      <c r="AV134" s="3">
        <v>55</v>
      </c>
    </row>
    <row r="135" spans="1:48" ht="30" customHeight="1">
      <c r="A135" s="8" t="s">
        <v>290</v>
      </c>
      <c r="B135" s="8" t="s">
        <v>291</v>
      </c>
      <c r="C135" s="8" t="s">
        <v>292</v>
      </c>
      <c r="D135" s="9">
        <v>5</v>
      </c>
      <c r="E135" s="11" t="e">
        <f>TRUNC(#REF!,0)</f>
        <v>#REF!</v>
      </c>
      <c r="F135" s="11" t="e">
        <f t="shared" si="11"/>
        <v>#REF!</v>
      </c>
      <c r="G135" s="11" t="e">
        <f>TRUNC(#REF!,0)</f>
        <v>#REF!</v>
      </c>
      <c r="H135" s="11" t="e">
        <f t="shared" si="12"/>
        <v>#REF!</v>
      </c>
      <c r="I135" s="11" t="e">
        <f>TRUNC(#REF!,0)</f>
        <v>#REF!</v>
      </c>
      <c r="J135" s="11" t="e">
        <f t="shared" si="13"/>
        <v>#REF!</v>
      </c>
      <c r="K135" s="11" t="e">
        <f t="shared" si="14"/>
        <v>#REF!</v>
      </c>
      <c r="L135" s="11" t="e">
        <f t="shared" si="15"/>
        <v>#REF!</v>
      </c>
      <c r="M135" s="8" t="s">
        <v>293</v>
      </c>
      <c r="N135" s="2" t="s">
        <v>294</v>
      </c>
      <c r="O135" s="2" t="s">
        <v>52</v>
      </c>
      <c r="P135" s="2" t="s">
        <v>52</v>
      </c>
      <c r="Q135" s="2" t="s">
        <v>263</v>
      </c>
      <c r="R135" s="2" t="s">
        <v>64</v>
      </c>
      <c r="S135" s="2" t="s">
        <v>64</v>
      </c>
      <c r="T135" s="2" t="s">
        <v>63</v>
      </c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2" t="s">
        <v>52</v>
      </c>
      <c r="AS135" s="2" t="s">
        <v>52</v>
      </c>
      <c r="AT135" s="3"/>
      <c r="AU135" s="2" t="s">
        <v>295</v>
      </c>
      <c r="AV135" s="3">
        <v>48</v>
      </c>
    </row>
    <row r="136" spans="1:48" ht="30" customHeight="1">
      <c r="A136" s="8" t="s">
        <v>296</v>
      </c>
      <c r="B136" s="8" t="s">
        <v>297</v>
      </c>
      <c r="C136" s="8" t="s">
        <v>298</v>
      </c>
      <c r="D136" s="9">
        <v>5</v>
      </c>
      <c r="E136" s="11">
        <f>TRUNC(일위대가목록!E43,0)</f>
        <v>0</v>
      </c>
      <c r="F136" s="11">
        <f t="shared" si="11"/>
        <v>0</v>
      </c>
      <c r="G136" s="11">
        <f>TRUNC(일위대가목록!F43,0)</f>
        <v>0</v>
      </c>
      <c r="H136" s="11">
        <f t="shared" si="12"/>
        <v>0</v>
      </c>
      <c r="I136" s="11">
        <f>TRUNC(일위대가목록!G43,0)</f>
        <v>0</v>
      </c>
      <c r="J136" s="11">
        <f t="shared" si="13"/>
        <v>0</v>
      </c>
      <c r="K136" s="11">
        <f t="shared" si="14"/>
        <v>0</v>
      </c>
      <c r="L136" s="11">
        <f t="shared" si="15"/>
        <v>0</v>
      </c>
      <c r="M136" s="8" t="s">
        <v>299</v>
      </c>
      <c r="N136" s="2" t="s">
        <v>300</v>
      </c>
      <c r="O136" s="2" t="s">
        <v>52</v>
      </c>
      <c r="P136" s="2" t="s">
        <v>52</v>
      </c>
      <c r="Q136" s="2" t="s">
        <v>263</v>
      </c>
      <c r="R136" s="2" t="s">
        <v>63</v>
      </c>
      <c r="S136" s="2" t="s">
        <v>64</v>
      </c>
      <c r="T136" s="2" t="s">
        <v>64</v>
      </c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2" t="s">
        <v>52</v>
      </c>
      <c r="AS136" s="2" t="s">
        <v>52</v>
      </c>
      <c r="AT136" s="3"/>
      <c r="AU136" s="2" t="s">
        <v>301</v>
      </c>
      <c r="AV136" s="3">
        <v>54</v>
      </c>
    </row>
    <row r="137" spans="1:48" ht="30" customHeight="1">
      <c r="A137" s="8" t="s">
        <v>302</v>
      </c>
      <c r="B137" s="8" t="s">
        <v>303</v>
      </c>
      <c r="C137" s="8" t="s">
        <v>131</v>
      </c>
      <c r="D137" s="9">
        <v>127</v>
      </c>
      <c r="E137" s="11">
        <f>TRUNC(일위대가목록!E44,0)</f>
        <v>0</v>
      </c>
      <c r="F137" s="11">
        <f t="shared" si="11"/>
        <v>0</v>
      </c>
      <c r="G137" s="11">
        <f>TRUNC(일위대가목록!F44,0)</f>
        <v>0</v>
      </c>
      <c r="H137" s="11">
        <f t="shared" si="12"/>
        <v>0</v>
      </c>
      <c r="I137" s="11">
        <f>TRUNC(일위대가목록!G44,0)</f>
        <v>0</v>
      </c>
      <c r="J137" s="11">
        <f t="shared" si="13"/>
        <v>0</v>
      </c>
      <c r="K137" s="11">
        <f t="shared" si="14"/>
        <v>0</v>
      </c>
      <c r="L137" s="11">
        <f t="shared" si="15"/>
        <v>0</v>
      </c>
      <c r="M137" s="8" t="s">
        <v>304</v>
      </c>
      <c r="N137" s="2" t="s">
        <v>305</v>
      </c>
      <c r="O137" s="2" t="s">
        <v>52</v>
      </c>
      <c r="P137" s="2" t="s">
        <v>52</v>
      </c>
      <c r="Q137" s="2" t="s">
        <v>263</v>
      </c>
      <c r="R137" s="2" t="s">
        <v>63</v>
      </c>
      <c r="S137" s="2" t="s">
        <v>64</v>
      </c>
      <c r="T137" s="2" t="s">
        <v>64</v>
      </c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2" t="s">
        <v>52</v>
      </c>
      <c r="AS137" s="2" t="s">
        <v>52</v>
      </c>
      <c r="AT137" s="3"/>
      <c r="AU137" s="2" t="s">
        <v>306</v>
      </c>
      <c r="AV137" s="3">
        <v>49</v>
      </c>
    </row>
    <row r="138" spans="1:48" ht="30" customHeight="1">
      <c r="A138" s="8" t="s">
        <v>307</v>
      </c>
      <c r="B138" s="8" t="s">
        <v>308</v>
      </c>
      <c r="C138" s="8" t="s">
        <v>131</v>
      </c>
      <c r="D138" s="9">
        <v>62</v>
      </c>
      <c r="E138" s="11">
        <f>TRUNC(일위대가목록!E45,0)</f>
        <v>0</v>
      </c>
      <c r="F138" s="11">
        <f t="shared" si="11"/>
        <v>0</v>
      </c>
      <c r="G138" s="11">
        <f>TRUNC(일위대가목록!F45,0)</f>
        <v>0</v>
      </c>
      <c r="H138" s="11">
        <f t="shared" si="12"/>
        <v>0</v>
      </c>
      <c r="I138" s="11">
        <f>TRUNC(일위대가목록!G45,0)</f>
        <v>0</v>
      </c>
      <c r="J138" s="11">
        <f t="shared" si="13"/>
        <v>0</v>
      </c>
      <c r="K138" s="11">
        <f t="shared" si="14"/>
        <v>0</v>
      </c>
      <c r="L138" s="11">
        <f t="shared" si="15"/>
        <v>0</v>
      </c>
      <c r="M138" s="8" t="s">
        <v>309</v>
      </c>
      <c r="N138" s="2" t="s">
        <v>310</v>
      </c>
      <c r="O138" s="2" t="s">
        <v>52</v>
      </c>
      <c r="P138" s="2" t="s">
        <v>52</v>
      </c>
      <c r="Q138" s="2" t="s">
        <v>263</v>
      </c>
      <c r="R138" s="2" t="s">
        <v>63</v>
      </c>
      <c r="S138" s="2" t="s">
        <v>64</v>
      </c>
      <c r="T138" s="2" t="s">
        <v>64</v>
      </c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2" t="s">
        <v>52</v>
      </c>
      <c r="AS138" s="2" t="s">
        <v>52</v>
      </c>
      <c r="AT138" s="3"/>
      <c r="AU138" s="2" t="s">
        <v>311</v>
      </c>
      <c r="AV138" s="3">
        <v>50</v>
      </c>
    </row>
    <row r="139" spans="1:48" ht="30" customHeight="1">
      <c r="A139" s="8" t="s">
        <v>312</v>
      </c>
      <c r="B139" s="8" t="s">
        <v>313</v>
      </c>
      <c r="C139" s="8" t="s">
        <v>131</v>
      </c>
      <c r="D139" s="9">
        <v>62</v>
      </c>
      <c r="E139" s="11">
        <f>TRUNC(일위대가목록!E46,0)</f>
        <v>0</v>
      </c>
      <c r="F139" s="11">
        <f t="shared" si="11"/>
        <v>0</v>
      </c>
      <c r="G139" s="11">
        <f>TRUNC(일위대가목록!F46,0)</f>
        <v>0</v>
      </c>
      <c r="H139" s="11">
        <f t="shared" si="12"/>
        <v>0</v>
      </c>
      <c r="I139" s="11">
        <f>TRUNC(일위대가목록!G46,0)</f>
        <v>0</v>
      </c>
      <c r="J139" s="11">
        <f t="shared" si="13"/>
        <v>0</v>
      </c>
      <c r="K139" s="11">
        <f t="shared" si="14"/>
        <v>0</v>
      </c>
      <c r="L139" s="11">
        <f t="shared" si="15"/>
        <v>0</v>
      </c>
      <c r="M139" s="8" t="s">
        <v>314</v>
      </c>
      <c r="N139" s="2" t="s">
        <v>315</v>
      </c>
      <c r="O139" s="2" t="s">
        <v>52</v>
      </c>
      <c r="P139" s="2" t="s">
        <v>52</v>
      </c>
      <c r="Q139" s="2" t="s">
        <v>263</v>
      </c>
      <c r="R139" s="2" t="s">
        <v>63</v>
      </c>
      <c r="S139" s="2" t="s">
        <v>64</v>
      </c>
      <c r="T139" s="2" t="s">
        <v>64</v>
      </c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2" t="s">
        <v>52</v>
      </c>
      <c r="AS139" s="2" t="s">
        <v>52</v>
      </c>
      <c r="AT139" s="3"/>
      <c r="AU139" s="2" t="s">
        <v>316</v>
      </c>
      <c r="AV139" s="3">
        <v>51</v>
      </c>
    </row>
    <row r="140" spans="1:48" ht="30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48" ht="30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48" ht="30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48" ht="30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48" ht="30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48" ht="30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48" ht="30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48" ht="30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1:48" ht="30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1:48" ht="30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48" ht="30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48" ht="30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1:48" ht="30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48" ht="30" customHeight="1">
      <c r="A153" s="8" t="s">
        <v>87</v>
      </c>
      <c r="B153" s="9"/>
      <c r="C153" s="9"/>
      <c r="D153" s="9"/>
      <c r="E153" s="9"/>
      <c r="F153" s="11" t="e">
        <f>SUM(F130:F152)</f>
        <v>#REF!</v>
      </c>
      <c r="G153" s="9"/>
      <c r="H153" s="11" t="e">
        <f>SUM(H130:H152)</f>
        <v>#REF!</v>
      </c>
      <c r="I153" s="9"/>
      <c r="J153" s="11" t="e">
        <f>SUM(J130:J152)</f>
        <v>#REF!</v>
      </c>
      <c r="K153" s="9"/>
      <c r="L153" s="11" t="e">
        <f>SUM(L130:L152)</f>
        <v>#REF!</v>
      </c>
      <c r="M153" s="9"/>
      <c r="N153" t="s">
        <v>88</v>
      </c>
    </row>
    <row r="154" spans="1:48" ht="30" customHeight="1">
      <c r="A154" s="8" t="s">
        <v>681</v>
      </c>
      <c r="B154" s="8" t="s">
        <v>52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3"/>
      <c r="O154" s="3"/>
      <c r="P154" s="3"/>
      <c r="Q154" s="2" t="s">
        <v>317</v>
      </c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</row>
    <row r="155" spans="1:48" ht="30" customHeight="1">
      <c r="A155" s="8" t="s">
        <v>318</v>
      </c>
      <c r="B155" s="8" t="s">
        <v>319</v>
      </c>
      <c r="C155" s="8" t="s">
        <v>60</v>
      </c>
      <c r="D155" s="9">
        <v>6</v>
      </c>
      <c r="E155" s="11">
        <f>TRUNC(일위대가목록!E47,0)</f>
        <v>0</v>
      </c>
      <c r="F155" s="11">
        <f>TRUNC(E155*D155, 0)</f>
        <v>0</v>
      </c>
      <c r="G155" s="11">
        <f>TRUNC(일위대가목록!F47,0)</f>
        <v>0</v>
      </c>
      <c r="H155" s="11">
        <f>TRUNC(G155*D155, 0)</f>
        <v>0</v>
      </c>
      <c r="I155" s="11">
        <f>TRUNC(일위대가목록!G47,0)</f>
        <v>0</v>
      </c>
      <c r="J155" s="11">
        <f>TRUNC(I155*D155, 0)</f>
        <v>0</v>
      </c>
      <c r="K155" s="11">
        <f t="shared" ref="K155:L158" si="16">TRUNC(E155+G155+I155, 0)</f>
        <v>0</v>
      </c>
      <c r="L155" s="11">
        <f t="shared" si="16"/>
        <v>0</v>
      </c>
      <c r="M155" s="8" t="s">
        <v>320</v>
      </c>
      <c r="N155" s="2" t="s">
        <v>321</v>
      </c>
      <c r="O155" s="2" t="s">
        <v>52</v>
      </c>
      <c r="P155" s="2" t="s">
        <v>52</v>
      </c>
      <c r="Q155" s="2" t="s">
        <v>317</v>
      </c>
      <c r="R155" s="2" t="s">
        <v>63</v>
      </c>
      <c r="S155" s="2" t="s">
        <v>64</v>
      </c>
      <c r="T155" s="2" t="s">
        <v>64</v>
      </c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2" t="s">
        <v>52</v>
      </c>
      <c r="AS155" s="2" t="s">
        <v>52</v>
      </c>
      <c r="AT155" s="3"/>
      <c r="AU155" s="2" t="s">
        <v>322</v>
      </c>
      <c r="AV155" s="3">
        <v>57</v>
      </c>
    </row>
    <row r="156" spans="1:48" ht="30" customHeight="1">
      <c r="A156" s="8" t="s">
        <v>323</v>
      </c>
      <c r="B156" s="8" t="s">
        <v>324</v>
      </c>
      <c r="C156" s="8" t="s">
        <v>60</v>
      </c>
      <c r="D156" s="9">
        <v>117</v>
      </c>
      <c r="E156" s="11">
        <f>TRUNC(일위대가목록!E48,0)</f>
        <v>0</v>
      </c>
      <c r="F156" s="11">
        <f>TRUNC(E156*D156, 0)</f>
        <v>0</v>
      </c>
      <c r="G156" s="11">
        <f>TRUNC(일위대가목록!F48,0)</f>
        <v>0</v>
      </c>
      <c r="H156" s="11">
        <f>TRUNC(G156*D156, 0)</f>
        <v>0</v>
      </c>
      <c r="I156" s="11">
        <f>TRUNC(일위대가목록!G48,0)</f>
        <v>0</v>
      </c>
      <c r="J156" s="11">
        <f>TRUNC(I156*D156, 0)</f>
        <v>0</v>
      </c>
      <c r="K156" s="11">
        <f t="shared" si="16"/>
        <v>0</v>
      </c>
      <c r="L156" s="11">
        <f t="shared" si="16"/>
        <v>0</v>
      </c>
      <c r="M156" s="8" t="s">
        <v>325</v>
      </c>
      <c r="N156" s="2" t="s">
        <v>326</v>
      </c>
      <c r="O156" s="2" t="s">
        <v>52</v>
      </c>
      <c r="P156" s="2" t="s">
        <v>52</v>
      </c>
      <c r="Q156" s="2" t="s">
        <v>317</v>
      </c>
      <c r="R156" s="2" t="s">
        <v>63</v>
      </c>
      <c r="S156" s="2" t="s">
        <v>64</v>
      </c>
      <c r="T156" s="2" t="s">
        <v>64</v>
      </c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2" t="s">
        <v>52</v>
      </c>
      <c r="AS156" s="2" t="s">
        <v>52</v>
      </c>
      <c r="AT156" s="3"/>
      <c r="AU156" s="2" t="s">
        <v>327</v>
      </c>
      <c r="AV156" s="3">
        <v>58</v>
      </c>
    </row>
    <row r="157" spans="1:48" ht="30" customHeight="1">
      <c r="A157" s="8" t="s">
        <v>323</v>
      </c>
      <c r="B157" s="8" t="s">
        <v>328</v>
      </c>
      <c r="C157" s="8" t="s">
        <v>60</v>
      </c>
      <c r="D157" s="9">
        <v>272</v>
      </c>
      <c r="E157" s="11">
        <f>TRUNC(일위대가목록!E49,0)</f>
        <v>0</v>
      </c>
      <c r="F157" s="11">
        <f>TRUNC(E157*D157, 0)</f>
        <v>0</v>
      </c>
      <c r="G157" s="11">
        <f>TRUNC(일위대가목록!F49,0)</f>
        <v>0</v>
      </c>
      <c r="H157" s="11">
        <f>TRUNC(G157*D157, 0)</f>
        <v>0</v>
      </c>
      <c r="I157" s="11">
        <f>TRUNC(일위대가목록!G49,0)</f>
        <v>0</v>
      </c>
      <c r="J157" s="11">
        <f>TRUNC(I157*D157, 0)</f>
        <v>0</v>
      </c>
      <c r="K157" s="11">
        <f t="shared" si="16"/>
        <v>0</v>
      </c>
      <c r="L157" s="11">
        <f t="shared" si="16"/>
        <v>0</v>
      </c>
      <c r="M157" s="8" t="s">
        <v>329</v>
      </c>
      <c r="N157" s="2" t="s">
        <v>330</v>
      </c>
      <c r="O157" s="2" t="s">
        <v>52</v>
      </c>
      <c r="P157" s="2" t="s">
        <v>52</v>
      </c>
      <c r="Q157" s="2" t="s">
        <v>317</v>
      </c>
      <c r="R157" s="2" t="s">
        <v>63</v>
      </c>
      <c r="S157" s="2" t="s">
        <v>64</v>
      </c>
      <c r="T157" s="2" t="s">
        <v>64</v>
      </c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2" t="s">
        <v>52</v>
      </c>
      <c r="AS157" s="2" t="s">
        <v>52</v>
      </c>
      <c r="AT157" s="3"/>
      <c r="AU157" s="2" t="s">
        <v>331</v>
      </c>
      <c r="AV157" s="3">
        <v>59</v>
      </c>
    </row>
    <row r="158" spans="1:48" ht="30" customHeight="1">
      <c r="A158" s="8" t="s">
        <v>332</v>
      </c>
      <c r="B158" s="8" t="s">
        <v>333</v>
      </c>
      <c r="C158" s="8" t="s">
        <v>172</v>
      </c>
      <c r="D158" s="9">
        <v>4</v>
      </c>
      <c r="E158" s="11">
        <f>TRUNC(일위대가목록!E50,0)</f>
        <v>0</v>
      </c>
      <c r="F158" s="11">
        <f>TRUNC(E158*D158, 0)</f>
        <v>0</v>
      </c>
      <c r="G158" s="11">
        <f>TRUNC(일위대가목록!F50,0)</f>
        <v>0</v>
      </c>
      <c r="H158" s="11">
        <f>TRUNC(G158*D158, 0)</f>
        <v>0</v>
      </c>
      <c r="I158" s="11">
        <f>TRUNC(일위대가목록!G50,0)</f>
        <v>0</v>
      </c>
      <c r="J158" s="11">
        <f>TRUNC(I158*D158, 0)</f>
        <v>0</v>
      </c>
      <c r="K158" s="11">
        <f t="shared" si="16"/>
        <v>0</v>
      </c>
      <c r="L158" s="11">
        <f t="shared" si="16"/>
        <v>0</v>
      </c>
      <c r="M158" s="8" t="s">
        <v>334</v>
      </c>
      <c r="N158" s="2" t="s">
        <v>335</v>
      </c>
      <c r="O158" s="2" t="s">
        <v>52</v>
      </c>
      <c r="P158" s="2" t="s">
        <v>52</v>
      </c>
      <c r="Q158" s="2" t="s">
        <v>317</v>
      </c>
      <c r="R158" s="2" t="s">
        <v>63</v>
      </c>
      <c r="S158" s="2" t="s">
        <v>64</v>
      </c>
      <c r="T158" s="2" t="s">
        <v>64</v>
      </c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2" t="s">
        <v>52</v>
      </c>
      <c r="AS158" s="2" t="s">
        <v>52</v>
      </c>
      <c r="AT158" s="3"/>
      <c r="AU158" s="2" t="s">
        <v>336</v>
      </c>
      <c r="AV158" s="3">
        <v>88</v>
      </c>
    </row>
    <row r="159" spans="1:48" ht="30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48" ht="30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ht="30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13" ht="30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13" ht="30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1:13" ht="30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</row>
    <row r="165" spans="1:13" ht="30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</row>
    <row r="166" spans="1:13" ht="30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</row>
    <row r="167" spans="1:13" ht="30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1:13" ht="30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</row>
    <row r="169" spans="1:13" ht="30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1:13" ht="30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1:13" ht="30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</row>
    <row r="172" spans="1:13" ht="30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</row>
    <row r="173" spans="1:13" ht="30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</row>
    <row r="174" spans="1:13" ht="30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</row>
    <row r="175" spans="1:13" ht="30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</row>
    <row r="176" spans="1:13" ht="30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</row>
    <row r="177" spans="1:48" ht="30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1:48" ht="30" customHeight="1">
      <c r="A178" s="8" t="s">
        <v>87</v>
      </c>
      <c r="B178" s="9"/>
      <c r="C178" s="9"/>
      <c r="D178" s="9"/>
      <c r="E178" s="9"/>
      <c r="F178" s="11">
        <f>SUM(F155:F177)</f>
        <v>0</v>
      </c>
      <c r="G178" s="9"/>
      <c r="H178" s="11">
        <f>SUM(H155:H177)</f>
        <v>0</v>
      </c>
      <c r="I178" s="9"/>
      <c r="J178" s="11">
        <f>SUM(J155:J177)</f>
        <v>0</v>
      </c>
      <c r="K178" s="9"/>
      <c r="L178" s="11">
        <f>SUM(L155:L177)</f>
        <v>0</v>
      </c>
      <c r="M178" s="9"/>
      <c r="N178" t="s">
        <v>88</v>
      </c>
    </row>
    <row r="179" spans="1:48" ht="30" customHeight="1">
      <c r="A179" s="8" t="s">
        <v>682</v>
      </c>
      <c r="B179" s="8" t="s">
        <v>52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3"/>
      <c r="O179" s="3"/>
      <c r="P179" s="3"/>
      <c r="Q179" s="2" t="s">
        <v>337</v>
      </c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</row>
    <row r="180" spans="1:48" ht="30" customHeight="1">
      <c r="A180" s="8" t="s">
        <v>338</v>
      </c>
      <c r="B180" s="8" t="s">
        <v>339</v>
      </c>
      <c r="C180" s="8" t="s">
        <v>131</v>
      </c>
      <c r="D180" s="9">
        <v>24</v>
      </c>
      <c r="E180" s="11">
        <f>TRUNC(일위대가목록!E51,0)</f>
        <v>0</v>
      </c>
      <c r="F180" s="11">
        <f t="shared" ref="F180:F194" si="17">TRUNC(E180*D180, 0)</f>
        <v>0</v>
      </c>
      <c r="G180" s="11">
        <f>TRUNC(일위대가목록!F51,0)</f>
        <v>0</v>
      </c>
      <c r="H180" s="11">
        <f t="shared" ref="H180:H194" si="18">TRUNC(G180*D180, 0)</f>
        <v>0</v>
      </c>
      <c r="I180" s="11">
        <f>TRUNC(일위대가목록!G51,0)</f>
        <v>0</v>
      </c>
      <c r="J180" s="11">
        <f t="shared" ref="J180:J194" si="19">TRUNC(I180*D180, 0)</f>
        <v>0</v>
      </c>
      <c r="K180" s="11">
        <f t="shared" ref="K180:K194" si="20">TRUNC(E180+G180+I180, 0)</f>
        <v>0</v>
      </c>
      <c r="L180" s="11">
        <f t="shared" ref="L180:L194" si="21">TRUNC(F180+H180+J180, 0)</f>
        <v>0</v>
      </c>
      <c r="M180" s="8" t="s">
        <v>340</v>
      </c>
      <c r="N180" s="2" t="s">
        <v>341</v>
      </c>
      <c r="O180" s="2" t="s">
        <v>52</v>
      </c>
      <c r="P180" s="2" t="s">
        <v>52</v>
      </c>
      <c r="Q180" s="2" t="s">
        <v>337</v>
      </c>
      <c r="R180" s="2" t="s">
        <v>63</v>
      </c>
      <c r="S180" s="2" t="s">
        <v>64</v>
      </c>
      <c r="T180" s="2" t="s">
        <v>64</v>
      </c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2" t="s">
        <v>52</v>
      </c>
      <c r="AS180" s="2" t="s">
        <v>52</v>
      </c>
      <c r="AT180" s="3"/>
      <c r="AU180" s="2" t="s">
        <v>342</v>
      </c>
      <c r="AV180" s="3">
        <v>62</v>
      </c>
    </row>
    <row r="181" spans="1:48" ht="30" customHeight="1">
      <c r="A181" s="8" t="s">
        <v>343</v>
      </c>
      <c r="B181" s="8" t="s">
        <v>52</v>
      </c>
      <c r="C181" s="8" t="s">
        <v>60</v>
      </c>
      <c r="D181" s="9">
        <v>197</v>
      </c>
      <c r="E181" s="11">
        <f>TRUNC(일위대가목록!E52,0)</f>
        <v>0</v>
      </c>
      <c r="F181" s="11">
        <f t="shared" si="17"/>
        <v>0</v>
      </c>
      <c r="G181" s="11">
        <f>TRUNC(일위대가목록!F52,0)</f>
        <v>0</v>
      </c>
      <c r="H181" s="11">
        <f t="shared" si="18"/>
        <v>0</v>
      </c>
      <c r="I181" s="11">
        <f>TRUNC(일위대가목록!G52,0)</f>
        <v>0</v>
      </c>
      <c r="J181" s="11">
        <f t="shared" si="19"/>
        <v>0</v>
      </c>
      <c r="K181" s="11">
        <f t="shared" si="20"/>
        <v>0</v>
      </c>
      <c r="L181" s="11">
        <f t="shared" si="21"/>
        <v>0</v>
      </c>
      <c r="M181" s="8" t="s">
        <v>344</v>
      </c>
      <c r="N181" s="2" t="s">
        <v>345</v>
      </c>
      <c r="O181" s="2" t="s">
        <v>52</v>
      </c>
      <c r="P181" s="2" t="s">
        <v>52</v>
      </c>
      <c r="Q181" s="2" t="s">
        <v>337</v>
      </c>
      <c r="R181" s="2" t="s">
        <v>63</v>
      </c>
      <c r="S181" s="2" t="s">
        <v>64</v>
      </c>
      <c r="T181" s="2" t="s">
        <v>64</v>
      </c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2" t="s">
        <v>52</v>
      </c>
      <c r="AS181" s="2" t="s">
        <v>52</v>
      </c>
      <c r="AT181" s="3"/>
      <c r="AU181" s="2" t="s">
        <v>346</v>
      </c>
      <c r="AV181" s="3">
        <v>63</v>
      </c>
    </row>
    <row r="182" spans="1:48" ht="30" customHeight="1">
      <c r="A182" s="8" t="s">
        <v>347</v>
      </c>
      <c r="B182" s="8" t="s">
        <v>52</v>
      </c>
      <c r="C182" s="8" t="s">
        <v>60</v>
      </c>
      <c r="D182" s="9">
        <v>197</v>
      </c>
      <c r="E182" s="11">
        <f>TRUNC(일위대가목록!E53,0)</f>
        <v>0</v>
      </c>
      <c r="F182" s="11">
        <f t="shared" si="17"/>
        <v>0</v>
      </c>
      <c r="G182" s="11">
        <f>TRUNC(일위대가목록!F53,0)</f>
        <v>0</v>
      </c>
      <c r="H182" s="11">
        <f t="shared" si="18"/>
        <v>0</v>
      </c>
      <c r="I182" s="11">
        <f>TRUNC(일위대가목록!G53,0)</f>
        <v>0</v>
      </c>
      <c r="J182" s="11">
        <f t="shared" si="19"/>
        <v>0</v>
      </c>
      <c r="K182" s="11">
        <f t="shared" si="20"/>
        <v>0</v>
      </c>
      <c r="L182" s="11">
        <f t="shared" si="21"/>
        <v>0</v>
      </c>
      <c r="M182" s="8" t="s">
        <v>348</v>
      </c>
      <c r="N182" s="2" t="s">
        <v>349</v>
      </c>
      <c r="O182" s="2" t="s">
        <v>52</v>
      </c>
      <c r="P182" s="2" t="s">
        <v>52</v>
      </c>
      <c r="Q182" s="2" t="s">
        <v>337</v>
      </c>
      <c r="R182" s="2" t="s">
        <v>63</v>
      </c>
      <c r="S182" s="2" t="s">
        <v>64</v>
      </c>
      <c r="T182" s="2" t="s">
        <v>64</v>
      </c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2" t="s">
        <v>52</v>
      </c>
      <c r="AS182" s="2" t="s">
        <v>52</v>
      </c>
      <c r="AT182" s="3"/>
      <c r="AU182" s="2" t="s">
        <v>350</v>
      </c>
      <c r="AV182" s="3">
        <v>64</v>
      </c>
    </row>
    <row r="183" spans="1:48" ht="30" customHeight="1">
      <c r="A183" s="8" t="s">
        <v>351</v>
      </c>
      <c r="B183" s="8" t="s">
        <v>352</v>
      </c>
      <c r="C183" s="8" t="s">
        <v>353</v>
      </c>
      <c r="D183" s="9">
        <v>1</v>
      </c>
      <c r="E183" s="11">
        <f>TRUNC(일위대가목록!E54,0)</f>
        <v>0</v>
      </c>
      <c r="F183" s="11">
        <f t="shared" si="17"/>
        <v>0</v>
      </c>
      <c r="G183" s="11">
        <f>TRUNC(일위대가목록!F54,0)</f>
        <v>0</v>
      </c>
      <c r="H183" s="11">
        <f t="shared" si="18"/>
        <v>0</v>
      </c>
      <c r="I183" s="11">
        <f>TRUNC(일위대가목록!G54,0)</f>
        <v>0</v>
      </c>
      <c r="J183" s="11">
        <f t="shared" si="19"/>
        <v>0</v>
      </c>
      <c r="K183" s="11">
        <f t="shared" si="20"/>
        <v>0</v>
      </c>
      <c r="L183" s="11">
        <f t="shared" si="21"/>
        <v>0</v>
      </c>
      <c r="M183" s="8" t="s">
        <v>354</v>
      </c>
      <c r="N183" s="2" t="s">
        <v>355</v>
      </c>
      <c r="O183" s="2" t="s">
        <v>52</v>
      </c>
      <c r="P183" s="2" t="s">
        <v>52</v>
      </c>
      <c r="Q183" s="2" t="s">
        <v>337</v>
      </c>
      <c r="R183" s="2" t="s">
        <v>63</v>
      </c>
      <c r="S183" s="2" t="s">
        <v>64</v>
      </c>
      <c r="T183" s="2" t="s">
        <v>64</v>
      </c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2" t="s">
        <v>52</v>
      </c>
      <c r="AS183" s="2" t="s">
        <v>52</v>
      </c>
      <c r="AT183" s="3"/>
      <c r="AU183" s="2" t="s">
        <v>356</v>
      </c>
      <c r="AV183" s="3">
        <v>65</v>
      </c>
    </row>
    <row r="184" spans="1:48" ht="30" customHeight="1">
      <c r="A184" s="8" t="s">
        <v>357</v>
      </c>
      <c r="B184" s="8" t="s">
        <v>358</v>
      </c>
      <c r="C184" s="8" t="s">
        <v>172</v>
      </c>
      <c r="D184" s="9">
        <v>4</v>
      </c>
      <c r="E184" s="11">
        <f>TRUNC(일위대가목록!E55,0)</f>
        <v>0</v>
      </c>
      <c r="F184" s="11">
        <f t="shared" si="17"/>
        <v>0</v>
      </c>
      <c r="G184" s="11">
        <f>TRUNC(일위대가목록!F55,0)</f>
        <v>0</v>
      </c>
      <c r="H184" s="11">
        <f t="shared" si="18"/>
        <v>0</v>
      </c>
      <c r="I184" s="11">
        <f>TRUNC(일위대가목록!G55,0)</f>
        <v>0</v>
      </c>
      <c r="J184" s="11">
        <f t="shared" si="19"/>
        <v>0</v>
      </c>
      <c r="K184" s="11">
        <f t="shared" si="20"/>
        <v>0</v>
      </c>
      <c r="L184" s="11">
        <f t="shared" si="21"/>
        <v>0</v>
      </c>
      <c r="M184" s="8" t="s">
        <v>359</v>
      </c>
      <c r="N184" s="2" t="s">
        <v>360</v>
      </c>
      <c r="O184" s="2" t="s">
        <v>52</v>
      </c>
      <c r="P184" s="2" t="s">
        <v>52</v>
      </c>
      <c r="Q184" s="2" t="s">
        <v>337</v>
      </c>
      <c r="R184" s="2" t="s">
        <v>63</v>
      </c>
      <c r="S184" s="2" t="s">
        <v>64</v>
      </c>
      <c r="T184" s="2" t="s">
        <v>64</v>
      </c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2" t="s">
        <v>52</v>
      </c>
      <c r="AS184" s="2" t="s">
        <v>52</v>
      </c>
      <c r="AT184" s="3"/>
      <c r="AU184" s="2" t="s">
        <v>361</v>
      </c>
      <c r="AV184" s="3">
        <v>66</v>
      </c>
    </row>
    <row r="185" spans="1:48" ht="30" customHeight="1">
      <c r="A185" s="8" t="s">
        <v>357</v>
      </c>
      <c r="B185" s="8" t="s">
        <v>362</v>
      </c>
      <c r="C185" s="8" t="s">
        <v>172</v>
      </c>
      <c r="D185" s="9">
        <v>4</v>
      </c>
      <c r="E185" s="11">
        <f>TRUNC(일위대가목록!E56,0)</f>
        <v>0</v>
      </c>
      <c r="F185" s="11">
        <f t="shared" si="17"/>
        <v>0</v>
      </c>
      <c r="G185" s="11">
        <f>TRUNC(일위대가목록!F56,0)</f>
        <v>0</v>
      </c>
      <c r="H185" s="11">
        <f t="shared" si="18"/>
        <v>0</v>
      </c>
      <c r="I185" s="11">
        <f>TRUNC(일위대가목록!G56,0)</f>
        <v>0</v>
      </c>
      <c r="J185" s="11">
        <f t="shared" si="19"/>
        <v>0</v>
      </c>
      <c r="K185" s="11">
        <f t="shared" si="20"/>
        <v>0</v>
      </c>
      <c r="L185" s="11">
        <f t="shared" si="21"/>
        <v>0</v>
      </c>
      <c r="M185" s="8" t="s">
        <v>363</v>
      </c>
      <c r="N185" s="2" t="s">
        <v>364</v>
      </c>
      <c r="O185" s="2" t="s">
        <v>52</v>
      </c>
      <c r="P185" s="2" t="s">
        <v>52</v>
      </c>
      <c r="Q185" s="2" t="s">
        <v>337</v>
      </c>
      <c r="R185" s="2" t="s">
        <v>63</v>
      </c>
      <c r="S185" s="2" t="s">
        <v>64</v>
      </c>
      <c r="T185" s="2" t="s">
        <v>64</v>
      </c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2" t="s">
        <v>52</v>
      </c>
      <c r="AS185" s="2" t="s">
        <v>52</v>
      </c>
      <c r="AT185" s="3"/>
      <c r="AU185" s="2" t="s">
        <v>365</v>
      </c>
      <c r="AV185" s="3">
        <v>67</v>
      </c>
    </row>
    <row r="186" spans="1:48" ht="30" customHeight="1">
      <c r="A186" s="8" t="s">
        <v>366</v>
      </c>
      <c r="B186" s="8" t="s">
        <v>367</v>
      </c>
      <c r="C186" s="8" t="s">
        <v>172</v>
      </c>
      <c r="D186" s="9">
        <v>1</v>
      </c>
      <c r="E186" s="11">
        <f>TRUNC(일위대가목록!E57,0)</f>
        <v>0</v>
      </c>
      <c r="F186" s="11">
        <f t="shared" si="17"/>
        <v>0</v>
      </c>
      <c r="G186" s="11">
        <f>TRUNC(일위대가목록!F57,0)</f>
        <v>0</v>
      </c>
      <c r="H186" s="11">
        <f t="shared" si="18"/>
        <v>0</v>
      </c>
      <c r="I186" s="11">
        <f>TRUNC(일위대가목록!G57,0)</f>
        <v>0</v>
      </c>
      <c r="J186" s="11">
        <f t="shared" si="19"/>
        <v>0</v>
      </c>
      <c r="K186" s="11">
        <f t="shared" si="20"/>
        <v>0</v>
      </c>
      <c r="L186" s="11">
        <f t="shared" si="21"/>
        <v>0</v>
      </c>
      <c r="M186" s="8" t="s">
        <v>368</v>
      </c>
      <c r="N186" s="2" t="s">
        <v>369</v>
      </c>
      <c r="O186" s="2" t="s">
        <v>52</v>
      </c>
      <c r="P186" s="2" t="s">
        <v>52</v>
      </c>
      <c r="Q186" s="2" t="s">
        <v>337</v>
      </c>
      <c r="R186" s="2" t="s">
        <v>63</v>
      </c>
      <c r="S186" s="2" t="s">
        <v>64</v>
      </c>
      <c r="T186" s="2" t="s">
        <v>64</v>
      </c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2" t="s">
        <v>52</v>
      </c>
      <c r="AS186" s="2" t="s">
        <v>52</v>
      </c>
      <c r="AT186" s="3"/>
      <c r="AU186" s="2" t="s">
        <v>370</v>
      </c>
      <c r="AV186" s="3">
        <v>68</v>
      </c>
    </row>
    <row r="187" spans="1:48" ht="30" customHeight="1">
      <c r="A187" s="8" t="s">
        <v>371</v>
      </c>
      <c r="B187" s="8" t="s">
        <v>372</v>
      </c>
      <c r="C187" s="8" t="s">
        <v>172</v>
      </c>
      <c r="D187" s="9">
        <v>4</v>
      </c>
      <c r="E187" s="11">
        <f>TRUNC(일위대가목록!E58,0)</f>
        <v>0</v>
      </c>
      <c r="F187" s="11">
        <f t="shared" si="17"/>
        <v>0</v>
      </c>
      <c r="G187" s="11">
        <f>TRUNC(일위대가목록!F58,0)</f>
        <v>0</v>
      </c>
      <c r="H187" s="11">
        <f t="shared" si="18"/>
        <v>0</v>
      </c>
      <c r="I187" s="11">
        <f>TRUNC(일위대가목록!G58,0)</f>
        <v>0</v>
      </c>
      <c r="J187" s="11">
        <f t="shared" si="19"/>
        <v>0</v>
      </c>
      <c r="K187" s="11">
        <f t="shared" si="20"/>
        <v>0</v>
      </c>
      <c r="L187" s="11">
        <f t="shared" si="21"/>
        <v>0</v>
      </c>
      <c r="M187" s="8" t="s">
        <v>373</v>
      </c>
      <c r="N187" s="2" t="s">
        <v>374</v>
      </c>
      <c r="O187" s="2" t="s">
        <v>52</v>
      </c>
      <c r="P187" s="2" t="s">
        <v>52</v>
      </c>
      <c r="Q187" s="2" t="s">
        <v>337</v>
      </c>
      <c r="R187" s="2" t="s">
        <v>63</v>
      </c>
      <c r="S187" s="2" t="s">
        <v>64</v>
      </c>
      <c r="T187" s="2" t="s">
        <v>64</v>
      </c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2" t="s">
        <v>52</v>
      </c>
      <c r="AS187" s="2" t="s">
        <v>52</v>
      </c>
      <c r="AT187" s="3"/>
      <c r="AU187" s="2" t="s">
        <v>375</v>
      </c>
      <c r="AV187" s="3">
        <v>69</v>
      </c>
    </row>
    <row r="188" spans="1:48" ht="30" customHeight="1">
      <c r="A188" s="8" t="s">
        <v>376</v>
      </c>
      <c r="B188" s="8" t="s">
        <v>52</v>
      </c>
      <c r="C188" s="8" t="s">
        <v>131</v>
      </c>
      <c r="D188" s="9">
        <v>56</v>
      </c>
      <c r="E188" s="11">
        <f>TRUNC(일위대가목록!E59,0)</f>
        <v>0</v>
      </c>
      <c r="F188" s="11">
        <f t="shared" si="17"/>
        <v>0</v>
      </c>
      <c r="G188" s="11">
        <f>TRUNC(일위대가목록!F59,0)</f>
        <v>0</v>
      </c>
      <c r="H188" s="11">
        <f t="shared" si="18"/>
        <v>0</v>
      </c>
      <c r="I188" s="11">
        <f>TRUNC(일위대가목록!G59,0)</f>
        <v>0</v>
      </c>
      <c r="J188" s="11">
        <f t="shared" si="19"/>
        <v>0</v>
      </c>
      <c r="K188" s="11">
        <f t="shared" si="20"/>
        <v>0</v>
      </c>
      <c r="L188" s="11">
        <f t="shared" si="21"/>
        <v>0</v>
      </c>
      <c r="M188" s="8" t="s">
        <v>377</v>
      </c>
      <c r="N188" s="2" t="s">
        <v>378</v>
      </c>
      <c r="O188" s="2" t="s">
        <v>52</v>
      </c>
      <c r="P188" s="2" t="s">
        <v>52</v>
      </c>
      <c r="Q188" s="2" t="s">
        <v>337</v>
      </c>
      <c r="R188" s="2" t="s">
        <v>63</v>
      </c>
      <c r="S188" s="2" t="s">
        <v>64</v>
      </c>
      <c r="T188" s="2" t="s">
        <v>64</v>
      </c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2" t="s">
        <v>52</v>
      </c>
      <c r="AS188" s="2" t="s">
        <v>52</v>
      </c>
      <c r="AT188" s="3"/>
      <c r="AU188" s="2" t="s">
        <v>379</v>
      </c>
      <c r="AV188" s="3">
        <v>70</v>
      </c>
    </row>
    <row r="189" spans="1:48" ht="30" customHeight="1">
      <c r="A189" s="8" t="s">
        <v>380</v>
      </c>
      <c r="B189" s="8" t="s">
        <v>381</v>
      </c>
      <c r="C189" s="8" t="s">
        <v>131</v>
      </c>
      <c r="D189" s="9">
        <v>19</v>
      </c>
      <c r="E189" s="11">
        <f>TRUNC(일위대가목록!E60,0)</f>
        <v>0</v>
      </c>
      <c r="F189" s="11">
        <f t="shared" si="17"/>
        <v>0</v>
      </c>
      <c r="G189" s="11">
        <f>TRUNC(일위대가목록!F60,0)</f>
        <v>0</v>
      </c>
      <c r="H189" s="11">
        <f t="shared" si="18"/>
        <v>0</v>
      </c>
      <c r="I189" s="11">
        <f>TRUNC(일위대가목록!G60,0)</f>
        <v>0</v>
      </c>
      <c r="J189" s="11">
        <f t="shared" si="19"/>
        <v>0</v>
      </c>
      <c r="K189" s="11">
        <f t="shared" si="20"/>
        <v>0</v>
      </c>
      <c r="L189" s="11">
        <f t="shared" si="21"/>
        <v>0</v>
      </c>
      <c r="M189" s="8" t="s">
        <v>382</v>
      </c>
      <c r="N189" s="2" t="s">
        <v>383</v>
      </c>
      <c r="O189" s="2" t="s">
        <v>52</v>
      </c>
      <c r="P189" s="2" t="s">
        <v>52</v>
      </c>
      <c r="Q189" s="2" t="s">
        <v>337</v>
      </c>
      <c r="R189" s="2" t="s">
        <v>63</v>
      </c>
      <c r="S189" s="2" t="s">
        <v>64</v>
      </c>
      <c r="T189" s="2" t="s">
        <v>64</v>
      </c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2" t="s">
        <v>52</v>
      </c>
      <c r="AS189" s="2" t="s">
        <v>52</v>
      </c>
      <c r="AT189" s="3"/>
      <c r="AU189" s="2" t="s">
        <v>384</v>
      </c>
      <c r="AV189" s="3">
        <v>71</v>
      </c>
    </row>
    <row r="190" spans="1:48" ht="30" customHeight="1">
      <c r="A190" s="8" t="s">
        <v>385</v>
      </c>
      <c r="B190" s="8" t="s">
        <v>386</v>
      </c>
      <c r="C190" s="8" t="s">
        <v>172</v>
      </c>
      <c r="D190" s="9">
        <v>1</v>
      </c>
      <c r="E190" s="11">
        <f>TRUNC(일위대가목록!E61,0)</f>
        <v>0</v>
      </c>
      <c r="F190" s="11">
        <f t="shared" si="17"/>
        <v>0</v>
      </c>
      <c r="G190" s="11">
        <f>TRUNC(일위대가목록!F61,0)</f>
        <v>0</v>
      </c>
      <c r="H190" s="11">
        <f t="shared" si="18"/>
        <v>0</v>
      </c>
      <c r="I190" s="11">
        <f>TRUNC(일위대가목록!G61,0)</f>
        <v>0</v>
      </c>
      <c r="J190" s="11">
        <f t="shared" si="19"/>
        <v>0</v>
      </c>
      <c r="K190" s="11">
        <f t="shared" si="20"/>
        <v>0</v>
      </c>
      <c r="L190" s="11">
        <f t="shared" si="21"/>
        <v>0</v>
      </c>
      <c r="M190" s="8" t="s">
        <v>387</v>
      </c>
      <c r="N190" s="2" t="s">
        <v>388</v>
      </c>
      <c r="O190" s="2" t="s">
        <v>52</v>
      </c>
      <c r="P190" s="2" t="s">
        <v>52</v>
      </c>
      <c r="Q190" s="2" t="s">
        <v>337</v>
      </c>
      <c r="R190" s="2" t="s">
        <v>63</v>
      </c>
      <c r="S190" s="2" t="s">
        <v>64</v>
      </c>
      <c r="T190" s="2" t="s">
        <v>64</v>
      </c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2" t="s">
        <v>52</v>
      </c>
      <c r="AS190" s="2" t="s">
        <v>52</v>
      </c>
      <c r="AT190" s="3"/>
      <c r="AU190" s="2" t="s">
        <v>389</v>
      </c>
      <c r="AV190" s="3">
        <v>72</v>
      </c>
    </row>
    <row r="191" spans="1:48" ht="30" customHeight="1">
      <c r="A191" s="8" t="s">
        <v>390</v>
      </c>
      <c r="B191" s="8" t="s">
        <v>391</v>
      </c>
      <c r="C191" s="8" t="s">
        <v>172</v>
      </c>
      <c r="D191" s="9">
        <v>2</v>
      </c>
      <c r="E191" s="11">
        <f>TRUNC(일위대가목록!E62,0)</f>
        <v>0</v>
      </c>
      <c r="F191" s="11">
        <f t="shared" si="17"/>
        <v>0</v>
      </c>
      <c r="G191" s="11">
        <f>TRUNC(일위대가목록!F62,0)</f>
        <v>0</v>
      </c>
      <c r="H191" s="11">
        <f t="shared" si="18"/>
        <v>0</v>
      </c>
      <c r="I191" s="11">
        <f>TRUNC(일위대가목록!G62,0)</f>
        <v>0</v>
      </c>
      <c r="J191" s="11">
        <f t="shared" si="19"/>
        <v>0</v>
      </c>
      <c r="K191" s="11">
        <f t="shared" si="20"/>
        <v>0</v>
      </c>
      <c r="L191" s="11">
        <f t="shared" si="21"/>
        <v>0</v>
      </c>
      <c r="M191" s="8" t="s">
        <v>392</v>
      </c>
      <c r="N191" s="2" t="s">
        <v>393</v>
      </c>
      <c r="O191" s="2" t="s">
        <v>52</v>
      </c>
      <c r="P191" s="2" t="s">
        <v>52</v>
      </c>
      <c r="Q191" s="2" t="s">
        <v>337</v>
      </c>
      <c r="R191" s="2" t="s">
        <v>63</v>
      </c>
      <c r="S191" s="2" t="s">
        <v>64</v>
      </c>
      <c r="T191" s="2" t="s">
        <v>64</v>
      </c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2" t="s">
        <v>52</v>
      </c>
      <c r="AS191" s="2" t="s">
        <v>52</v>
      </c>
      <c r="AT191" s="3"/>
      <c r="AU191" s="2" t="s">
        <v>394</v>
      </c>
      <c r="AV191" s="3">
        <v>73</v>
      </c>
    </row>
    <row r="192" spans="1:48" ht="30" customHeight="1">
      <c r="A192" s="8" t="s">
        <v>395</v>
      </c>
      <c r="B192" s="8" t="s">
        <v>396</v>
      </c>
      <c r="C192" s="8" t="s">
        <v>60</v>
      </c>
      <c r="D192" s="9">
        <v>32</v>
      </c>
      <c r="E192" s="11">
        <f>TRUNC(일위대가목록!E63,0)</f>
        <v>0</v>
      </c>
      <c r="F192" s="11">
        <f t="shared" si="17"/>
        <v>0</v>
      </c>
      <c r="G192" s="11">
        <f>TRUNC(일위대가목록!F63,0)</f>
        <v>0</v>
      </c>
      <c r="H192" s="11">
        <f t="shared" si="18"/>
        <v>0</v>
      </c>
      <c r="I192" s="11">
        <f>TRUNC(일위대가목록!G63,0)</f>
        <v>0</v>
      </c>
      <c r="J192" s="11">
        <f t="shared" si="19"/>
        <v>0</v>
      </c>
      <c r="K192" s="11">
        <f t="shared" si="20"/>
        <v>0</v>
      </c>
      <c r="L192" s="11">
        <f t="shared" si="21"/>
        <v>0</v>
      </c>
      <c r="M192" s="8" t="s">
        <v>397</v>
      </c>
      <c r="N192" s="2" t="s">
        <v>398</v>
      </c>
      <c r="O192" s="2" t="s">
        <v>52</v>
      </c>
      <c r="P192" s="2" t="s">
        <v>52</v>
      </c>
      <c r="Q192" s="2" t="s">
        <v>337</v>
      </c>
      <c r="R192" s="2" t="s">
        <v>63</v>
      </c>
      <c r="S192" s="2" t="s">
        <v>64</v>
      </c>
      <c r="T192" s="2" t="s">
        <v>64</v>
      </c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2" t="s">
        <v>52</v>
      </c>
      <c r="AS192" s="2" t="s">
        <v>52</v>
      </c>
      <c r="AT192" s="3"/>
      <c r="AU192" s="2" t="s">
        <v>399</v>
      </c>
      <c r="AV192" s="3">
        <v>74</v>
      </c>
    </row>
    <row r="193" spans="1:48" ht="30" customHeight="1">
      <c r="A193" s="8" t="s">
        <v>400</v>
      </c>
      <c r="B193" s="8" t="s">
        <v>401</v>
      </c>
      <c r="C193" s="8" t="s">
        <v>60</v>
      </c>
      <c r="D193" s="9">
        <v>68</v>
      </c>
      <c r="E193" s="11">
        <f>TRUNC(일위대가목록!E64,0)</f>
        <v>0</v>
      </c>
      <c r="F193" s="11">
        <f t="shared" si="17"/>
        <v>0</v>
      </c>
      <c r="G193" s="11">
        <f>TRUNC(일위대가목록!F64,0)</f>
        <v>0</v>
      </c>
      <c r="H193" s="11">
        <f t="shared" si="18"/>
        <v>0</v>
      </c>
      <c r="I193" s="11">
        <f>TRUNC(일위대가목록!G64,0)</f>
        <v>0</v>
      </c>
      <c r="J193" s="11">
        <f t="shared" si="19"/>
        <v>0</v>
      </c>
      <c r="K193" s="11">
        <f t="shared" si="20"/>
        <v>0</v>
      </c>
      <c r="L193" s="11">
        <f t="shared" si="21"/>
        <v>0</v>
      </c>
      <c r="M193" s="8" t="s">
        <v>402</v>
      </c>
      <c r="N193" s="2" t="s">
        <v>403</v>
      </c>
      <c r="O193" s="2" t="s">
        <v>52</v>
      </c>
      <c r="P193" s="2" t="s">
        <v>52</v>
      </c>
      <c r="Q193" s="2" t="s">
        <v>337</v>
      </c>
      <c r="R193" s="2" t="s">
        <v>63</v>
      </c>
      <c r="S193" s="2" t="s">
        <v>64</v>
      </c>
      <c r="T193" s="2" t="s">
        <v>64</v>
      </c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2" t="s">
        <v>52</v>
      </c>
      <c r="AS193" s="2" t="s">
        <v>52</v>
      </c>
      <c r="AT193" s="3"/>
      <c r="AU193" s="2" t="s">
        <v>404</v>
      </c>
      <c r="AV193" s="3">
        <v>87</v>
      </c>
    </row>
    <row r="194" spans="1:48" ht="30" customHeight="1">
      <c r="A194" s="8" t="s">
        <v>405</v>
      </c>
      <c r="B194" s="8" t="s">
        <v>52</v>
      </c>
      <c r="C194" s="8" t="s">
        <v>406</v>
      </c>
      <c r="D194" s="9">
        <v>10.494999999999999</v>
      </c>
      <c r="E194" s="11" t="e">
        <f>TRUNC(#REF!,0)</f>
        <v>#REF!</v>
      </c>
      <c r="F194" s="11" t="e">
        <f t="shared" si="17"/>
        <v>#REF!</v>
      </c>
      <c r="G194" s="11" t="e">
        <f>TRUNC(#REF!,0)</f>
        <v>#REF!</v>
      </c>
      <c r="H194" s="11" t="e">
        <f t="shared" si="18"/>
        <v>#REF!</v>
      </c>
      <c r="I194" s="11" t="e">
        <f>TRUNC(#REF!,0)</f>
        <v>#REF!</v>
      </c>
      <c r="J194" s="11" t="e">
        <f t="shared" si="19"/>
        <v>#REF!</v>
      </c>
      <c r="K194" s="11" t="e">
        <f t="shared" si="20"/>
        <v>#REF!</v>
      </c>
      <c r="L194" s="11" t="e">
        <f t="shared" si="21"/>
        <v>#REF!</v>
      </c>
      <c r="M194" s="8" t="s">
        <v>407</v>
      </c>
      <c r="N194" s="2" t="s">
        <v>408</v>
      </c>
      <c r="O194" s="2" t="s">
        <v>52</v>
      </c>
      <c r="P194" s="2" t="s">
        <v>52</v>
      </c>
      <c r="Q194" s="2" t="s">
        <v>337</v>
      </c>
      <c r="R194" s="2" t="s">
        <v>64</v>
      </c>
      <c r="S194" s="2" t="s">
        <v>64</v>
      </c>
      <c r="T194" s="2" t="s">
        <v>63</v>
      </c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2" t="s">
        <v>52</v>
      </c>
      <c r="AS194" s="2" t="s">
        <v>52</v>
      </c>
      <c r="AT194" s="3"/>
      <c r="AU194" s="2" t="s">
        <v>409</v>
      </c>
      <c r="AV194" s="3">
        <v>61</v>
      </c>
    </row>
    <row r="195" spans="1:48" ht="30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1:48" ht="30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</row>
    <row r="197" spans="1:48" ht="30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</row>
    <row r="198" spans="1:48" ht="30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</row>
    <row r="199" spans="1:48" ht="30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1:48" ht="30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</row>
    <row r="201" spans="1:48" ht="30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</row>
    <row r="202" spans="1:48" ht="30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</row>
    <row r="203" spans="1:48" ht="30" customHeight="1">
      <c r="A203" s="8" t="s">
        <v>87</v>
      </c>
      <c r="B203" s="9"/>
      <c r="C203" s="9"/>
      <c r="D203" s="9"/>
      <c r="E203" s="9"/>
      <c r="F203" s="11" t="e">
        <f>SUM(F180:F202)</f>
        <v>#REF!</v>
      </c>
      <c r="G203" s="9"/>
      <c r="H203" s="11" t="e">
        <f>SUM(H180:H202)</f>
        <v>#REF!</v>
      </c>
      <c r="I203" s="9"/>
      <c r="J203" s="11" t="e">
        <f>SUM(J180:J202)</f>
        <v>#REF!</v>
      </c>
      <c r="K203" s="9"/>
      <c r="L203" s="11" t="e">
        <f>SUM(L180:L202)</f>
        <v>#REF!</v>
      </c>
      <c r="M203" s="9"/>
      <c r="N203" t="s">
        <v>88</v>
      </c>
    </row>
    <row r="204" spans="1:48" ht="30" customHeight="1">
      <c r="A204" s="8" t="s">
        <v>683</v>
      </c>
      <c r="B204" s="8" t="s">
        <v>52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3"/>
      <c r="O204" s="3"/>
      <c r="P204" s="3"/>
      <c r="Q204" s="2" t="s">
        <v>410</v>
      </c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</row>
    <row r="205" spans="1:48" ht="30" customHeight="1">
      <c r="A205" s="8" t="s">
        <v>413</v>
      </c>
      <c r="B205" s="8" t="s">
        <v>414</v>
      </c>
      <c r="C205" s="8" t="s">
        <v>406</v>
      </c>
      <c r="D205" s="9">
        <v>10.494999999999999</v>
      </c>
      <c r="E205" s="11" t="e">
        <f>TRUNC(#REF!,0)</f>
        <v>#REF!</v>
      </c>
      <c r="F205" s="11" t="e">
        <f>TRUNC(E205*D205, 0)</f>
        <v>#REF!</v>
      </c>
      <c r="G205" s="11" t="e">
        <f>TRUNC(#REF!,0)</f>
        <v>#REF!</v>
      </c>
      <c r="H205" s="11" t="e">
        <f>TRUNC(G205*D205, 0)</f>
        <v>#REF!</v>
      </c>
      <c r="I205" s="11" t="e">
        <f>TRUNC(#REF!,0)</f>
        <v>#REF!</v>
      </c>
      <c r="J205" s="11" t="e">
        <f>TRUNC(I205*D205, 0)</f>
        <v>#REF!</v>
      </c>
      <c r="K205" s="11" t="e">
        <f>TRUNC(E205+G205+I205, 0)</f>
        <v>#REF!</v>
      </c>
      <c r="L205" s="11" t="e">
        <f>TRUNC(F205+H205+J205, 0)</f>
        <v>#REF!</v>
      </c>
      <c r="M205" s="8" t="s">
        <v>415</v>
      </c>
      <c r="N205" s="2" t="s">
        <v>416</v>
      </c>
      <c r="O205" s="2" t="s">
        <v>52</v>
      </c>
      <c r="P205" s="2" t="s">
        <v>52</v>
      </c>
      <c r="Q205" s="2" t="s">
        <v>410</v>
      </c>
      <c r="R205" s="2" t="s">
        <v>64</v>
      </c>
      <c r="S205" s="2" t="s">
        <v>64</v>
      </c>
      <c r="T205" s="2" t="s">
        <v>63</v>
      </c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2" t="s">
        <v>52</v>
      </c>
      <c r="AS205" s="2" t="s">
        <v>52</v>
      </c>
      <c r="AT205" s="3"/>
      <c r="AU205" s="2" t="s">
        <v>417</v>
      </c>
      <c r="AV205" s="3">
        <v>76</v>
      </c>
    </row>
    <row r="206" spans="1:48" ht="30" customHeight="1">
      <c r="A206" s="8" t="s">
        <v>418</v>
      </c>
      <c r="B206" s="8" t="s">
        <v>419</v>
      </c>
      <c r="C206" s="8" t="s">
        <v>406</v>
      </c>
      <c r="D206" s="9">
        <v>10.494999999999999</v>
      </c>
      <c r="E206" s="11" t="e">
        <f>TRUNC(#REF!,0)</f>
        <v>#REF!</v>
      </c>
      <c r="F206" s="11" t="e">
        <f>TRUNC(E206*D206, 0)</f>
        <v>#REF!</v>
      </c>
      <c r="G206" s="11" t="e">
        <f>TRUNC(#REF!,0)</f>
        <v>#REF!</v>
      </c>
      <c r="H206" s="11" t="e">
        <f>TRUNC(G206*D206, 0)</f>
        <v>#REF!</v>
      </c>
      <c r="I206" s="11" t="e">
        <f>TRUNC(#REF!,0)</f>
        <v>#REF!</v>
      </c>
      <c r="J206" s="11" t="e">
        <f>TRUNC(I206*D206, 0)</f>
        <v>#REF!</v>
      </c>
      <c r="K206" s="11" t="e">
        <f>TRUNC(E206+G206+I206, 0)</f>
        <v>#REF!</v>
      </c>
      <c r="L206" s="11" t="e">
        <f>TRUNC(F206+H206+J206, 0)</f>
        <v>#REF!</v>
      </c>
      <c r="M206" s="8" t="s">
        <v>420</v>
      </c>
      <c r="N206" s="2" t="s">
        <v>421</v>
      </c>
      <c r="O206" s="2" t="s">
        <v>52</v>
      </c>
      <c r="P206" s="2" t="s">
        <v>52</v>
      </c>
      <c r="Q206" s="2" t="s">
        <v>410</v>
      </c>
      <c r="R206" s="2" t="s">
        <v>64</v>
      </c>
      <c r="S206" s="2" t="s">
        <v>64</v>
      </c>
      <c r="T206" s="2" t="s">
        <v>63</v>
      </c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2" t="s">
        <v>52</v>
      </c>
      <c r="AS206" s="2" t="s">
        <v>52</v>
      </c>
      <c r="AT206" s="3"/>
      <c r="AU206" s="2" t="s">
        <v>422</v>
      </c>
      <c r="AV206" s="3">
        <v>77</v>
      </c>
    </row>
    <row r="207" spans="1:48" ht="30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</row>
    <row r="208" spans="1:48" ht="30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</row>
    <row r="209" spans="1:13" ht="30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</row>
    <row r="210" spans="1:13" ht="30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</row>
    <row r="211" spans="1:13" ht="30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</row>
    <row r="212" spans="1:13" ht="30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</row>
    <row r="213" spans="1:13" ht="30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</row>
    <row r="214" spans="1:13" ht="30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</row>
    <row r="215" spans="1:13" ht="30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</row>
    <row r="216" spans="1:13" ht="30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1:13" ht="30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</row>
    <row r="218" spans="1:13" ht="30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</row>
    <row r="219" spans="1:13" ht="30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</row>
    <row r="220" spans="1:13" ht="30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</row>
    <row r="221" spans="1:13" ht="30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</row>
    <row r="222" spans="1:13" ht="30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</row>
    <row r="223" spans="1:13" ht="30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</row>
    <row r="224" spans="1:13" ht="30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</row>
    <row r="225" spans="1:48" ht="30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</row>
    <row r="226" spans="1:48" ht="30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</row>
    <row r="227" spans="1:48" ht="30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</row>
    <row r="228" spans="1:48" ht="30" customHeight="1">
      <c r="A228" s="8" t="s">
        <v>87</v>
      </c>
      <c r="B228" s="9"/>
      <c r="C228" s="9"/>
      <c r="D228" s="9"/>
      <c r="E228" s="9"/>
      <c r="F228" s="11" t="e">
        <f>SUM(F205:F227)</f>
        <v>#REF!</v>
      </c>
      <c r="G228" s="9"/>
      <c r="H228" s="11" t="e">
        <f>SUM(H205:H227)</f>
        <v>#REF!</v>
      </c>
      <c r="I228" s="9"/>
      <c r="J228" s="11" t="e">
        <f>SUM(J205:J227)</f>
        <v>#REF!</v>
      </c>
      <c r="K228" s="9"/>
      <c r="L228" s="11" t="e">
        <f>SUM(L205:L227)</f>
        <v>#REF!</v>
      </c>
      <c r="M228" s="9"/>
      <c r="N228" t="s">
        <v>88</v>
      </c>
    </row>
    <row r="229" spans="1:48" ht="30" customHeight="1">
      <c r="A229" s="8" t="s">
        <v>684</v>
      </c>
      <c r="B229" s="8" t="s">
        <v>52</v>
      </c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3"/>
      <c r="O229" s="3"/>
      <c r="P229" s="3"/>
      <c r="Q229" s="2" t="s">
        <v>423</v>
      </c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</row>
    <row r="230" spans="1:48" ht="30" customHeight="1">
      <c r="A230" s="8" t="s">
        <v>425</v>
      </c>
      <c r="B230" s="8" t="s">
        <v>426</v>
      </c>
      <c r="C230" s="8" t="s">
        <v>427</v>
      </c>
      <c r="D230" s="9">
        <v>42.954999999999998</v>
      </c>
      <c r="E230" s="11" t="e">
        <f>TRUNC(#REF!,0)</f>
        <v>#REF!</v>
      </c>
      <c r="F230" s="11" t="e">
        <f>TRUNC(E230*D230, 0)</f>
        <v>#REF!</v>
      </c>
      <c r="G230" s="11" t="e">
        <f>TRUNC(#REF!,0)</f>
        <v>#REF!</v>
      </c>
      <c r="H230" s="11" t="e">
        <f>TRUNC(G230*D230, 0)</f>
        <v>#REF!</v>
      </c>
      <c r="I230" s="11" t="e">
        <f>TRUNC(#REF!,0)</f>
        <v>#REF!</v>
      </c>
      <c r="J230" s="11" t="e">
        <f>TRUNC(I230*D230, 0)</f>
        <v>#REF!</v>
      </c>
      <c r="K230" s="11" t="e">
        <f>TRUNC(E230+G230+I230, 0)</f>
        <v>#REF!</v>
      </c>
      <c r="L230" s="11" t="e">
        <f>TRUNC(F230+H230+J230, 0)</f>
        <v>#REF!</v>
      </c>
      <c r="M230" s="8" t="s">
        <v>428</v>
      </c>
      <c r="N230" s="2" t="s">
        <v>429</v>
      </c>
      <c r="O230" s="2" t="s">
        <v>52</v>
      </c>
      <c r="P230" s="2" t="s">
        <v>52</v>
      </c>
      <c r="Q230" s="2" t="s">
        <v>423</v>
      </c>
      <c r="R230" s="2" t="s">
        <v>64</v>
      </c>
      <c r="S230" s="2" t="s">
        <v>64</v>
      </c>
      <c r="T230" s="2" t="s">
        <v>63</v>
      </c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2" t="s">
        <v>52</v>
      </c>
      <c r="AS230" s="2" t="s">
        <v>52</v>
      </c>
      <c r="AT230" s="3"/>
      <c r="AU230" s="2" t="s">
        <v>430</v>
      </c>
      <c r="AV230" s="3">
        <v>79</v>
      </c>
    </row>
    <row r="231" spans="1:48" ht="30" customHeight="1">
      <c r="A231" s="8" t="s">
        <v>425</v>
      </c>
      <c r="B231" s="8" t="s">
        <v>431</v>
      </c>
      <c r="C231" s="8" t="s">
        <v>427</v>
      </c>
      <c r="D231" s="9">
        <v>7.9880000000000004</v>
      </c>
      <c r="E231" s="11" t="e">
        <f>TRUNC(#REF!,0)</f>
        <v>#REF!</v>
      </c>
      <c r="F231" s="11" t="e">
        <f>TRUNC(E231*D231, 0)</f>
        <v>#REF!</v>
      </c>
      <c r="G231" s="11" t="e">
        <f>TRUNC(#REF!,0)</f>
        <v>#REF!</v>
      </c>
      <c r="H231" s="11" t="e">
        <f>TRUNC(G231*D231, 0)</f>
        <v>#REF!</v>
      </c>
      <c r="I231" s="11" t="e">
        <f>TRUNC(#REF!,0)</f>
        <v>#REF!</v>
      </c>
      <c r="J231" s="11" t="e">
        <f>TRUNC(I231*D231, 0)</f>
        <v>#REF!</v>
      </c>
      <c r="K231" s="11" t="e">
        <f>TRUNC(E231+G231+I231, 0)</f>
        <v>#REF!</v>
      </c>
      <c r="L231" s="11" t="e">
        <f>TRUNC(F231+H231+J231, 0)</f>
        <v>#REF!</v>
      </c>
      <c r="M231" s="8" t="s">
        <v>432</v>
      </c>
      <c r="N231" s="2" t="s">
        <v>433</v>
      </c>
      <c r="O231" s="2" t="s">
        <v>52</v>
      </c>
      <c r="P231" s="2" t="s">
        <v>52</v>
      </c>
      <c r="Q231" s="2" t="s">
        <v>423</v>
      </c>
      <c r="R231" s="2" t="s">
        <v>64</v>
      </c>
      <c r="S231" s="2" t="s">
        <v>64</v>
      </c>
      <c r="T231" s="2" t="s">
        <v>63</v>
      </c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2" t="s">
        <v>52</v>
      </c>
      <c r="AS231" s="2" t="s">
        <v>52</v>
      </c>
      <c r="AT231" s="3"/>
      <c r="AU231" s="2" t="s">
        <v>434</v>
      </c>
      <c r="AV231" s="3">
        <v>80</v>
      </c>
    </row>
    <row r="232" spans="1:48" ht="30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</row>
    <row r="233" spans="1:48" ht="30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</row>
    <row r="234" spans="1:48" ht="30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</row>
    <row r="235" spans="1:48" ht="30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</row>
    <row r="236" spans="1:48" ht="30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</row>
    <row r="237" spans="1:48" ht="30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</row>
    <row r="238" spans="1:48" ht="30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</row>
    <row r="239" spans="1:48" ht="30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</row>
    <row r="240" spans="1:48" ht="30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</row>
    <row r="241" spans="1:14" ht="30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</row>
    <row r="242" spans="1:14" ht="30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</row>
    <row r="243" spans="1:14" ht="30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</row>
    <row r="244" spans="1:14" ht="30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</row>
    <row r="245" spans="1:14" ht="30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</row>
    <row r="246" spans="1:14" ht="30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</row>
    <row r="247" spans="1:14" ht="30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</row>
    <row r="248" spans="1:14" ht="30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</row>
    <row r="249" spans="1:14" ht="30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</row>
    <row r="250" spans="1:14" ht="30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</row>
    <row r="251" spans="1:14" ht="30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</row>
    <row r="252" spans="1:14" ht="30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</row>
    <row r="253" spans="1:14" ht="30" customHeight="1">
      <c r="A253" s="8" t="s">
        <v>87</v>
      </c>
      <c r="B253" s="9"/>
      <c r="C253" s="9"/>
      <c r="D253" s="9"/>
      <c r="E253" s="9"/>
      <c r="F253" s="11" t="e">
        <f>SUM(F230:F252)</f>
        <v>#REF!</v>
      </c>
      <c r="G253" s="9"/>
      <c r="H253" s="11" t="e">
        <f>SUM(H230:H252)</f>
        <v>#REF!</v>
      </c>
      <c r="I253" s="9"/>
      <c r="J253" s="11" t="e">
        <f>SUM(J230:J252)</f>
        <v>#REF!</v>
      </c>
      <c r="K253" s="9"/>
      <c r="L253" s="11" t="e">
        <f>SUM(L230:L252)</f>
        <v>#REF!</v>
      </c>
      <c r="M253" s="9"/>
      <c r="N253" t="s">
        <v>88</v>
      </c>
    </row>
  </sheetData>
  <mergeCells count="45"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T2:AT3"/>
    <mergeCell ref="AU2:AU3"/>
    <mergeCell ref="AV2:AV3"/>
  </mergeCells>
  <phoneticPr fontId="3" type="noConversion"/>
  <pageMargins left="0.78740157480314954" right="0" top="0.39370078740157477" bottom="0.39370078740157477" header="0" footer="0"/>
  <pageSetup paperSize="9" scale="64" fitToHeight="0" orientation="landscape" r:id="rId1"/>
  <rowBreaks count="10" manualBreakCount="10">
    <brk id="28" max="16383" man="1"/>
    <brk id="53" max="16383" man="1"/>
    <brk id="78" max="16383" man="1"/>
    <brk id="103" max="16383" man="1"/>
    <brk id="128" max="16383" man="1"/>
    <brk id="153" max="16383" man="1"/>
    <brk id="178" max="16383" man="1"/>
    <brk id="203" max="16383" man="1"/>
    <brk id="228" max="16383" man="1"/>
    <brk id="25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topLeftCell="B87" workbookViewId="0">
      <selection activeCell="F49" sqref="F49"/>
    </sheetView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2" width="2.625" hidden="1" customWidth="1"/>
    <col min="13" max="13" width="20.625" customWidth="1"/>
    <col min="14" max="14" width="2.625" hidden="1" customWidth="1"/>
  </cols>
  <sheetData>
    <row r="1" spans="1:14" ht="30" customHeight="1">
      <c r="A1" s="131" t="s">
        <v>435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4" ht="30" customHeight="1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4" ht="30" customHeight="1">
      <c r="A3" s="4" t="s">
        <v>436</v>
      </c>
      <c r="B3" s="4" t="s">
        <v>2</v>
      </c>
      <c r="C3" s="4" t="s">
        <v>3</v>
      </c>
      <c r="D3" s="4" t="s">
        <v>4</v>
      </c>
      <c r="E3" s="4" t="s">
        <v>437</v>
      </c>
      <c r="F3" s="4" t="s">
        <v>438</v>
      </c>
      <c r="G3" s="4" t="s">
        <v>439</v>
      </c>
      <c r="H3" s="4" t="s">
        <v>440</v>
      </c>
      <c r="I3" s="4" t="s">
        <v>441</v>
      </c>
      <c r="J3" s="4" t="s">
        <v>442</v>
      </c>
      <c r="K3" s="4" t="s">
        <v>443</v>
      </c>
      <c r="L3" s="4" t="s">
        <v>444</v>
      </c>
      <c r="M3" s="4" t="s">
        <v>445</v>
      </c>
      <c r="N3" s="1" t="s">
        <v>446</v>
      </c>
    </row>
    <row r="4" spans="1:14" ht="30" customHeight="1">
      <c r="A4" s="8" t="s">
        <v>62</v>
      </c>
      <c r="B4" s="8" t="s">
        <v>58</v>
      </c>
      <c r="C4" s="8" t="s">
        <v>59</v>
      </c>
      <c r="D4" s="8" t="s">
        <v>60</v>
      </c>
      <c r="E4" s="12"/>
      <c r="F4" s="12"/>
      <c r="G4" s="12"/>
      <c r="H4" s="12"/>
      <c r="I4" s="8" t="s">
        <v>61</v>
      </c>
      <c r="J4" s="8" t="s">
        <v>52</v>
      </c>
      <c r="K4" s="8" t="s">
        <v>52</v>
      </c>
      <c r="L4" s="8" t="s">
        <v>52</v>
      </c>
      <c r="M4" s="8" t="s">
        <v>447</v>
      </c>
      <c r="N4" s="2" t="s">
        <v>52</v>
      </c>
    </row>
    <row r="5" spans="1:14" ht="30" customHeight="1">
      <c r="A5" s="8" t="s">
        <v>69</v>
      </c>
      <c r="B5" s="8" t="s">
        <v>66</v>
      </c>
      <c r="C5" s="8" t="s">
        <v>67</v>
      </c>
      <c r="D5" s="8" t="s">
        <v>60</v>
      </c>
      <c r="E5" s="12"/>
      <c r="F5" s="12"/>
      <c r="G5" s="12"/>
      <c r="H5" s="12"/>
      <c r="I5" s="8" t="s">
        <v>68</v>
      </c>
      <c r="J5" s="8" t="s">
        <v>52</v>
      </c>
      <c r="K5" s="8" t="s">
        <v>52</v>
      </c>
      <c r="L5" s="8" t="s">
        <v>52</v>
      </c>
      <c r="M5" s="8" t="s">
        <v>52</v>
      </c>
      <c r="N5" s="2" t="s">
        <v>52</v>
      </c>
    </row>
    <row r="6" spans="1:14" ht="30" customHeight="1">
      <c r="A6" s="8" t="s">
        <v>75</v>
      </c>
      <c r="B6" s="8" t="s">
        <v>71</v>
      </c>
      <c r="C6" s="8" t="s">
        <v>72</v>
      </c>
      <c r="D6" s="8" t="s">
        <v>73</v>
      </c>
      <c r="E6" s="12"/>
      <c r="F6" s="12"/>
      <c r="G6" s="12"/>
      <c r="H6" s="12"/>
      <c r="I6" s="8" t="s">
        <v>74</v>
      </c>
      <c r="J6" s="8" t="s">
        <v>52</v>
      </c>
      <c r="K6" s="8" t="s">
        <v>52</v>
      </c>
      <c r="L6" s="8" t="s">
        <v>52</v>
      </c>
      <c r="M6" s="8" t="s">
        <v>454</v>
      </c>
      <c r="N6" s="2" t="s">
        <v>52</v>
      </c>
    </row>
    <row r="7" spans="1:14" ht="30" customHeight="1">
      <c r="A7" s="8" t="s">
        <v>80</v>
      </c>
      <c r="B7" s="8" t="s">
        <v>77</v>
      </c>
      <c r="C7" s="8" t="s">
        <v>78</v>
      </c>
      <c r="D7" s="8" t="s">
        <v>60</v>
      </c>
      <c r="E7" s="12"/>
      <c r="F7" s="12"/>
      <c r="G7" s="12"/>
      <c r="H7" s="12"/>
      <c r="I7" s="8" t="s">
        <v>79</v>
      </c>
      <c r="J7" s="8" t="s">
        <v>52</v>
      </c>
      <c r="K7" s="8" t="s">
        <v>52</v>
      </c>
      <c r="L7" s="8" t="s">
        <v>52</v>
      </c>
      <c r="M7" s="8" t="s">
        <v>458</v>
      </c>
      <c r="N7" s="2" t="s">
        <v>52</v>
      </c>
    </row>
    <row r="8" spans="1:14" ht="30" customHeight="1">
      <c r="A8" s="8" t="s">
        <v>85</v>
      </c>
      <c r="B8" s="8" t="s">
        <v>82</v>
      </c>
      <c r="C8" s="8" t="s">
        <v>83</v>
      </c>
      <c r="D8" s="8" t="s">
        <v>60</v>
      </c>
      <c r="E8" s="12"/>
      <c r="F8" s="12"/>
      <c r="G8" s="12"/>
      <c r="H8" s="12"/>
      <c r="I8" s="8" t="s">
        <v>84</v>
      </c>
      <c r="J8" s="8" t="s">
        <v>52</v>
      </c>
      <c r="K8" s="8" t="s">
        <v>52</v>
      </c>
      <c r="L8" s="8" t="s">
        <v>52</v>
      </c>
      <c r="M8" s="8" t="s">
        <v>52</v>
      </c>
      <c r="N8" s="2" t="s">
        <v>52</v>
      </c>
    </row>
    <row r="9" spans="1:14" ht="30" customHeight="1">
      <c r="A9" s="8" t="s">
        <v>100</v>
      </c>
      <c r="B9" s="8" t="s">
        <v>97</v>
      </c>
      <c r="C9" s="8" t="s">
        <v>98</v>
      </c>
      <c r="D9" s="8" t="s">
        <v>60</v>
      </c>
      <c r="E9" s="12"/>
      <c r="F9" s="12"/>
      <c r="G9" s="12"/>
      <c r="H9" s="12"/>
      <c r="I9" s="8" t="s">
        <v>99</v>
      </c>
      <c r="J9" s="8" t="s">
        <v>52</v>
      </c>
      <c r="K9" s="8" t="s">
        <v>52</v>
      </c>
      <c r="L9" s="8" t="s">
        <v>52</v>
      </c>
      <c r="M9" s="8" t="s">
        <v>459</v>
      </c>
      <c r="N9" s="2" t="s">
        <v>52</v>
      </c>
    </row>
    <row r="10" spans="1:14" ht="30" customHeight="1">
      <c r="A10" s="8" t="s">
        <v>104</v>
      </c>
      <c r="B10" s="8" t="s">
        <v>102</v>
      </c>
      <c r="C10" s="8" t="s">
        <v>98</v>
      </c>
      <c r="D10" s="8" t="s">
        <v>60</v>
      </c>
      <c r="E10" s="12"/>
      <c r="F10" s="12"/>
      <c r="G10" s="12"/>
      <c r="H10" s="12"/>
      <c r="I10" s="8" t="s">
        <v>103</v>
      </c>
      <c r="J10" s="8" t="s">
        <v>52</v>
      </c>
      <c r="K10" s="8" t="s">
        <v>52</v>
      </c>
      <c r="L10" s="8" t="s">
        <v>52</v>
      </c>
      <c r="M10" s="8" t="s">
        <v>459</v>
      </c>
      <c r="N10" s="2" t="s">
        <v>52</v>
      </c>
    </row>
    <row r="11" spans="1:14" ht="30" customHeight="1">
      <c r="A11" s="8" t="s">
        <v>110</v>
      </c>
      <c r="B11" s="8" t="s">
        <v>106</v>
      </c>
      <c r="C11" s="8" t="s">
        <v>107</v>
      </c>
      <c r="D11" s="8" t="s">
        <v>108</v>
      </c>
      <c r="E11" s="12"/>
      <c r="F11" s="12"/>
      <c r="G11" s="12"/>
      <c r="H11" s="12"/>
      <c r="I11" s="8" t="s">
        <v>109</v>
      </c>
      <c r="J11" s="8" t="s">
        <v>52</v>
      </c>
      <c r="K11" s="8" t="s">
        <v>52</v>
      </c>
      <c r="L11" s="8" t="s">
        <v>52</v>
      </c>
      <c r="M11" s="8" t="s">
        <v>464</v>
      </c>
      <c r="N11" s="2" t="s">
        <v>52</v>
      </c>
    </row>
    <row r="12" spans="1:14" ht="30" customHeight="1">
      <c r="A12" s="8" t="s">
        <v>117</v>
      </c>
      <c r="B12" s="8" t="s">
        <v>114</v>
      </c>
      <c r="C12" s="8" t="s">
        <v>115</v>
      </c>
      <c r="D12" s="8" t="s">
        <v>60</v>
      </c>
      <c r="E12" s="12"/>
      <c r="F12" s="12"/>
      <c r="G12" s="12"/>
      <c r="H12" s="12"/>
      <c r="I12" s="8" t="s">
        <v>116</v>
      </c>
      <c r="J12" s="8" t="s">
        <v>52</v>
      </c>
      <c r="K12" s="8" t="s">
        <v>52</v>
      </c>
      <c r="L12" s="8" t="s">
        <v>52</v>
      </c>
      <c r="M12" s="8" t="s">
        <v>52</v>
      </c>
      <c r="N12" s="2" t="s">
        <v>52</v>
      </c>
    </row>
    <row r="13" spans="1:14" ht="30" customHeight="1">
      <c r="A13" s="8" t="s">
        <v>122</v>
      </c>
      <c r="B13" s="8" t="s">
        <v>119</v>
      </c>
      <c r="C13" s="8" t="s">
        <v>120</v>
      </c>
      <c r="D13" s="8" t="s">
        <v>60</v>
      </c>
      <c r="E13" s="12"/>
      <c r="F13" s="12"/>
      <c r="G13" s="12"/>
      <c r="H13" s="12"/>
      <c r="I13" s="8" t="s">
        <v>121</v>
      </c>
      <c r="J13" s="8" t="s">
        <v>52</v>
      </c>
      <c r="K13" s="8" t="s">
        <v>52</v>
      </c>
      <c r="L13" s="8" t="s">
        <v>52</v>
      </c>
      <c r="M13" s="8" t="s">
        <v>52</v>
      </c>
      <c r="N13" s="2" t="s">
        <v>52</v>
      </c>
    </row>
    <row r="14" spans="1:14" ht="30" customHeight="1">
      <c r="A14" s="8" t="s">
        <v>127</v>
      </c>
      <c r="B14" s="8" t="s">
        <v>124</v>
      </c>
      <c r="C14" s="8" t="s">
        <v>125</v>
      </c>
      <c r="D14" s="8" t="s">
        <v>60</v>
      </c>
      <c r="E14" s="12"/>
      <c r="F14" s="12"/>
      <c r="G14" s="12"/>
      <c r="H14" s="12"/>
      <c r="I14" s="8" t="s">
        <v>126</v>
      </c>
      <c r="J14" s="8" t="s">
        <v>52</v>
      </c>
      <c r="K14" s="8" t="s">
        <v>52</v>
      </c>
      <c r="L14" s="8" t="s">
        <v>52</v>
      </c>
      <c r="M14" s="8" t="s">
        <v>52</v>
      </c>
      <c r="N14" s="2" t="s">
        <v>52</v>
      </c>
    </row>
    <row r="15" spans="1:14" ht="30" customHeight="1">
      <c r="A15" s="8" t="s">
        <v>133</v>
      </c>
      <c r="B15" s="8" t="s">
        <v>129</v>
      </c>
      <c r="C15" s="8" t="s">
        <v>130</v>
      </c>
      <c r="D15" s="8" t="s">
        <v>131</v>
      </c>
      <c r="E15" s="12"/>
      <c r="F15" s="12"/>
      <c r="G15" s="12"/>
      <c r="H15" s="12"/>
      <c r="I15" s="8" t="s">
        <v>132</v>
      </c>
      <c r="J15" s="8" t="s">
        <v>52</v>
      </c>
      <c r="K15" s="8" t="s">
        <v>52</v>
      </c>
      <c r="L15" s="8" t="s">
        <v>52</v>
      </c>
      <c r="M15" s="8" t="s">
        <v>52</v>
      </c>
      <c r="N15" s="2" t="s">
        <v>52</v>
      </c>
    </row>
    <row r="16" spans="1:14" ht="30" customHeight="1">
      <c r="A16" s="8" t="s">
        <v>138</v>
      </c>
      <c r="B16" s="8" t="s">
        <v>135</v>
      </c>
      <c r="C16" s="8" t="s">
        <v>136</v>
      </c>
      <c r="D16" s="8" t="s">
        <v>131</v>
      </c>
      <c r="E16" s="12"/>
      <c r="F16" s="12"/>
      <c r="G16" s="12"/>
      <c r="H16" s="12"/>
      <c r="I16" s="8" t="s">
        <v>137</v>
      </c>
      <c r="J16" s="8" t="s">
        <v>52</v>
      </c>
      <c r="K16" s="8" t="s">
        <v>52</v>
      </c>
      <c r="L16" s="8" t="s">
        <v>52</v>
      </c>
      <c r="M16" s="8" t="s">
        <v>52</v>
      </c>
      <c r="N16" s="2" t="s">
        <v>52</v>
      </c>
    </row>
    <row r="17" spans="1:14" ht="30" customHeight="1">
      <c r="A17" s="8" t="s">
        <v>143</v>
      </c>
      <c r="B17" s="8" t="s">
        <v>140</v>
      </c>
      <c r="C17" s="8" t="s">
        <v>141</v>
      </c>
      <c r="D17" s="8" t="s">
        <v>131</v>
      </c>
      <c r="E17" s="12"/>
      <c r="F17" s="12"/>
      <c r="G17" s="12"/>
      <c r="H17" s="12"/>
      <c r="I17" s="8" t="s">
        <v>142</v>
      </c>
      <c r="J17" s="8" t="s">
        <v>52</v>
      </c>
      <c r="K17" s="8" t="s">
        <v>52</v>
      </c>
      <c r="L17" s="8" t="s">
        <v>52</v>
      </c>
      <c r="M17" s="8" t="s">
        <v>52</v>
      </c>
      <c r="N17" s="2" t="s">
        <v>52</v>
      </c>
    </row>
    <row r="18" spans="1:14" ht="30" customHeight="1">
      <c r="A18" s="8" t="s">
        <v>148</v>
      </c>
      <c r="B18" s="8" t="s">
        <v>145</v>
      </c>
      <c r="C18" s="8" t="s">
        <v>146</v>
      </c>
      <c r="D18" s="8" t="s">
        <v>60</v>
      </c>
      <c r="E18" s="12"/>
      <c r="F18" s="12"/>
      <c r="G18" s="12"/>
      <c r="H18" s="12"/>
      <c r="I18" s="8" t="s">
        <v>147</v>
      </c>
      <c r="J18" s="8" t="s">
        <v>52</v>
      </c>
      <c r="K18" s="8" t="s">
        <v>52</v>
      </c>
      <c r="L18" s="8" t="s">
        <v>52</v>
      </c>
      <c r="M18" s="8" t="s">
        <v>52</v>
      </c>
      <c r="N18" s="2" t="s">
        <v>52</v>
      </c>
    </row>
    <row r="19" spans="1:14" ht="30" customHeight="1">
      <c r="A19" s="8" t="s">
        <v>153</v>
      </c>
      <c r="B19" s="8" t="s">
        <v>150</v>
      </c>
      <c r="C19" s="8" t="s">
        <v>151</v>
      </c>
      <c r="D19" s="8" t="s">
        <v>60</v>
      </c>
      <c r="E19" s="12"/>
      <c r="F19" s="12"/>
      <c r="G19" s="12"/>
      <c r="H19" s="12"/>
      <c r="I19" s="8" t="s">
        <v>152</v>
      </c>
      <c r="J19" s="8" t="s">
        <v>52</v>
      </c>
      <c r="K19" s="8" t="s">
        <v>52</v>
      </c>
      <c r="L19" s="8" t="s">
        <v>52</v>
      </c>
      <c r="M19" s="8" t="s">
        <v>52</v>
      </c>
      <c r="N19" s="2" t="s">
        <v>52</v>
      </c>
    </row>
    <row r="20" spans="1:14" ht="30" customHeight="1">
      <c r="A20" s="8" t="s">
        <v>158</v>
      </c>
      <c r="B20" s="8" t="s">
        <v>155</v>
      </c>
      <c r="C20" s="8" t="s">
        <v>156</v>
      </c>
      <c r="D20" s="8" t="s">
        <v>60</v>
      </c>
      <c r="E20" s="12"/>
      <c r="F20" s="12"/>
      <c r="G20" s="12"/>
      <c r="H20" s="12"/>
      <c r="I20" s="8" t="s">
        <v>157</v>
      </c>
      <c r="J20" s="8" t="s">
        <v>52</v>
      </c>
      <c r="K20" s="8" t="s">
        <v>52</v>
      </c>
      <c r="L20" s="8" t="s">
        <v>52</v>
      </c>
      <c r="M20" s="8" t="s">
        <v>52</v>
      </c>
      <c r="N20" s="2" t="s">
        <v>52</v>
      </c>
    </row>
    <row r="21" spans="1:14" ht="30" customHeight="1">
      <c r="A21" s="8" t="s">
        <v>163</v>
      </c>
      <c r="B21" s="8" t="s">
        <v>160</v>
      </c>
      <c r="C21" s="8" t="s">
        <v>161</v>
      </c>
      <c r="D21" s="8" t="s">
        <v>131</v>
      </c>
      <c r="E21" s="12"/>
      <c r="F21" s="12"/>
      <c r="G21" s="12"/>
      <c r="H21" s="12"/>
      <c r="I21" s="8" t="s">
        <v>162</v>
      </c>
      <c r="J21" s="8" t="s">
        <v>52</v>
      </c>
      <c r="K21" s="8" t="s">
        <v>52</v>
      </c>
      <c r="L21" s="8" t="s">
        <v>52</v>
      </c>
      <c r="M21" s="8" t="s">
        <v>52</v>
      </c>
      <c r="N21" s="2" t="s">
        <v>52</v>
      </c>
    </row>
    <row r="22" spans="1:14" ht="30" customHeight="1">
      <c r="A22" s="8" t="s">
        <v>168</v>
      </c>
      <c r="B22" s="8" t="s">
        <v>165</v>
      </c>
      <c r="C22" s="8" t="s">
        <v>166</v>
      </c>
      <c r="D22" s="8" t="s">
        <v>131</v>
      </c>
      <c r="E22" s="12"/>
      <c r="F22" s="12"/>
      <c r="G22" s="12"/>
      <c r="H22" s="12"/>
      <c r="I22" s="8" t="s">
        <v>167</v>
      </c>
      <c r="J22" s="8" t="s">
        <v>52</v>
      </c>
      <c r="K22" s="8" t="s">
        <v>52</v>
      </c>
      <c r="L22" s="8" t="s">
        <v>52</v>
      </c>
      <c r="M22" s="8" t="s">
        <v>52</v>
      </c>
      <c r="N22" s="2" t="s">
        <v>52</v>
      </c>
    </row>
    <row r="23" spans="1:14" ht="30" hidden="1" customHeight="1">
      <c r="A23" s="8" t="s">
        <v>174</v>
      </c>
      <c r="B23" s="8" t="s">
        <v>170</v>
      </c>
      <c r="C23" s="8" t="s">
        <v>171</v>
      </c>
      <c r="D23" s="8" t="s">
        <v>172</v>
      </c>
      <c r="E23" s="12"/>
      <c r="F23" s="12"/>
      <c r="G23" s="12"/>
      <c r="H23" s="12"/>
      <c r="I23" s="8" t="s">
        <v>173</v>
      </c>
      <c r="J23" s="8" t="s">
        <v>52</v>
      </c>
      <c r="K23" s="8" t="s">
        <v>52</v>
      </c>
      <c r="L23" s="8" t="s">
        <v>52</v>
      </c>
      <c r="M23" s="8" t="s">
        <v>52</v>
      </c>
      <c r="N23" s="2" t="s">
        <v>52</v>
      </c>
    </row>
    <row r="24" spans="1:14" ht="30" hidden="1" customHeight="1">
      <c r="A24" s="8" t="s">
        <v>178</v>
      </c>
      <c r="B24" s="8" t="s">
        <v>175</v>
      </c>
      <c r="C24" s="8" t="s">
        <v>176</v>
      </c>
      <c r="D24" s="8" t="s">
        <v>172</v>
      </c>
      <c r="E24" s="12"/>
      <c r="F24" s="12"/>
      <c r="G24" s="12"/>
      <c r="H24" s="12"/>
      <c r="I24" s="8" t="s">
        <v>177</v>
      </c>
      <c r="J24" s="8" t="s">
        <v>52</v>
      </c>
      <c r="K24" s="8" t="s">
        <v>52</v>
      </c>
      <c r="L24" s="8" t="s">
        <v>52</v>
      </c>
      <c r="M24" s="8" t="s">
        <v>52</v>
      </c>
      <c r="N24" s="2" t="s">
        <v>52</v>
      </c>
    </row>
    <row r="25" spans="1:14" ht="30" hidden="1" customHeight="1">
      <c r="A25" s="8" t="s">
        <v>182</v>
      </c>
      <c r="B25" s="8" t="s">
        <v>179</v>
      </c>
      <c r="C25" s="8" t="s">
        <v>180</v>
      </c>
      <c r="D25" s="8" t="s">
        <v>172</v>
      </c>
      <c r="E25" s="12"/>
      <c r="F25" s="12"/>
      <c r="G25" s="12"/>
      <c r="H25" s="12"/>
      <c r="I25" s="8" t="s">
        <v>181</v>
      </c>
      <c r="J25" s="8" t="s">
        <v>52</v>
      </c>
      <c r="K25" s="8" t="s">
        <v>52</v>
      </c>
      <c r="L25" s="8" t="s">
        <v>52</v>
      </c>
      <c r="M25" s="8" t="s">
        <v>52</v>
      </c>
      <c r="N25" s="2" t="s">
        <v>52</v>
      </c>
    </row>
    <row r="26" spans="1:14" ht="30" hidden="1" customHeight="1">
      <c r="A26" s="8" t="s">
        <v>186</v>
      </c>
      <c r="B26" s="8" t="s">
        <v>183</v>
      </c>
      <c r="C26" s="8" t="s">
        <v>184</v>
      </c>
      <c r="D26" s="8" t="s">
        <v>172</v>
      </c>
      <c r="E26" s="12"/>
      <c r="F26" s="12"/>
      <c r="G26" s="12"/>
      <c r="H26" s="12"/>
      <c r="I26" s="8" t="s">
        <v>185</v>
      </c>
      <c r="J26" s="8" t="s">
        <v>52</v>
      </c>
      <c r="K26" s="8" t="s">
        <v>52</v>
      </c>
      <c r="L26" s="8" t="s">
        <v>52</v>
      </c>
      <c r="M26" s="8" t="s">
        <v>52</v>
      </c>
      <c r="N26" s="2" t="s">
        <v>52</v>
      </c>
    </row>
    <row r="27" spans="1:14" ht="30" hidden="1" customHeight="1">
      <c r="A27" s="8" t="s">
        <v>190</v>
      </c>
      <c r="B27" s="8" t="s">
        <v>187</v>
      </c>
      <c r="C27" s="8" t="s">
        <v>188</v>
      </c>
      <c r="D27" s="8" t="s">
        <v>172</v>
      </c>
      <c r="E27" s="12"/>
      <c r="F27" s="12"/>
      <c r="G27" s="12"/>
      <c r="H27" s="12"/>
      <c r="I27" s="8" t="s">
        <v>189</v>
      </c>
      <c r="J27" s="8" t="s">
        <v>52</v>
      </c>
      <c r="K27" s="8" t="s">
        <v>52</v>
      </c>
      <c r="L27" s="8" t="s">
        <v>52</v>
      </c>
      <c r="M27" s="8" t="s">
        <v>52</v>
      </c>
      <c r="N27" s="2" t="s">
        <v>52</v>
      </c>
    </row>
    <row r="28" spans="1:14" ht="30" hidden="1" customHeight="1">
      <c r="A28" s="8" t="s">
        <v>194</v>
      </c>
      <c r="B28" s="8" t="s">
        <v>191</v>
      </c>
      <c r="C28" s="8" t="s">
        <v>192</v>
      </c>
      <c r="D28" s="8" t="s">
        <v>172</v>
      </c>
      <c r="E28" s="12"/>
      <c r="F28" s="12"/>
      <c r="G28" s="12"/>
      <c r="H28" s="12"/>
      <c r="I28" s="8" t="s">
        <v>193</v>
      </c>
      <c r="J28" s="8" t="s">
        <v>52</v>
      </c>
      <c r="K28" s="8" t="s">
        <v>52</v>
      </c>
      <c r="L28" s="8" t="s">
        <v>52</v>
      </c>
      <c r="M28" s="8" t="s">
        <v>52</v>
      </c>
      <c r="N28" s="2" t="s">
        <v>52</v>
      </c>
    </row>
    <row r="29" spans="1:14" ht="30" hidden="1" customHeight="1">
      <c r="A29" s="8" t="s">
        <v>198</v>
      </c>
      <c r="B29" s="8" t="s">
        <v>195</v>
      </c>
      <c r="C29" s="8" t="s">
        <v>196</v>
      </c>
      <c r="D29" s="8" t="s">
        <v>172</v>
      </c>
      <c r="E29" s="12"/>
      <c r="F29" s="12"/>
      <c r="G29" s="12"/>
      <c r="H29" s="12"/>
      <c r="I29" s="8" t="s">
        <v>197</v>
      </c>
      <c r="J29" s="8" t="s">
        <v>52</v>
      </c>
      <c r="K29" s="8" t="s">
        <v>52</v>
      </c>
      <c r="L29" s="8" t="s">
        <v>52</v>
      </c>
      <c r="M29" s="8" t="s">
        <v>52</v>
      </c>
      <c r="N29" s="2" t="s">
        <v>52</v>
      </c>
    </row>
    <row r="30" spans="1:14" ht="30" customHeight="1">
      <c r="A30" s="8" t="s">
        <v>203</v>
      </c>
      <c r="B30" s="8" t="s">
        <v>200</v>
      </c>
      <c r="C30" s="8" t="s">
        <v>201</v>
      </c>
      <c r="D30" s="8" t="s">
        <v>60</v>
      </c>
      <c r="E30" s="12"/>
      <c r="F30" s="12"/>
      <c r="G30" s="12"/>
      <c r="H30" s="12"/>
      <c r="I30" s="8" t="s">
        <v>202</v>
      </c>
      <c r="J30" s="8" t="s">
        <v>52</v>
      </c>
      <c r="K30" s="8" t="s">
        <v>52</v>
      </c>
      <c r="L30" s="8" t="s">
        <v>52</v>
      </c>
      <c r="M30" s="8" t="s">
        <v>52</v>
      </c>
      <c r="N30" s="2" t="s">
        <v>52</v>
      </c>
    </row>
    <row r="31" spans="1:14" ht="30" customHeight="1">
      <c r="A31" s="8" t="s">
        <v>207</v>
      </c>
      <c r="B31" s="8" t="s">
        <v>200</v>
      </c>
      <c r="C31" s="8" t="s">
        <v>205</v>
      </c>
      <c r="D31" s="8" t="s">
        <v>60</v>
      </c>
      <c r="E31" s="12"/>
      <c r="F31" s="12"/>
      <c r="G31" s="12"/>
      <c r="H31" s="12"/>
      <c r="I31" s="8" t="s">
        <v>206</v>
      </c>
      <c r="J31" s="8" t="s">
        <v>52</v>
      </c>
      <c r="K31" s="8" t="s">
        <v>52</v>
      </c>
      <c r="L31" s="8" t="s">
        <v>52</v>
      </c>
      <c r="M31" s="8" t="s">
        <v>52</v>
      </c>
      <c r="N31" s="2" t="s">
        <v>52</v>
      </c>
    </row>
    <row r="32" spans="1:14" ht="30" customHeight="1">
      <c r="A32" s="8" t="s">
        <v>212</v>
      </c>
      <c r="B32" s="8" t="s">
        <v>209</v>
      </c>
      <c r="C32" s="8" t="s">
        <v>210</v>
      </c>
      <c r="D32" s="8" t="s">
        <v>131</v>
      </c>
      <c r="E32" s="12"/>
      <c r="F32" s="12"/>
      <c r="G32" s="12"/>
      <c r="H32" s="12"/>
      <c r="I32" s="8" t="s">
        <v>211</v>
      </c>
      <c r="J32" s="8" t="s">
        <v>52</v>
      </c>
      <c r="K32" s="8" t="s">
        <v>52</v>
      </c>
      <c r="L32" s="8" t="s">
        <v>52</v>
      </c>
      <c r="M32" s="8" t="s">
        <v>503</v>
      </c>
      <c r="N32" s="2" t="s">
        <v>52</v>
      </c>
    </row>
    <row r="33" spans="1:14" ht="30" customHeight="1">
      <c r="A33" s="8" t="s">
        <v>217</v>
      </c>
      <c r="B33" s="8" t="s">
        <v>214</v>
      </c>
      <c r="C33" s="8" t="s">
        <v>215</v>
      </c>
      <c r="D33" s="8" t="s">
        <v>131</v>
      </c>
      <c r="E33" s="12"/>
      <c r="F33" s="12"/>
      <c r="G33" s="12"/>
      <c r="H33" s="12"/>
      <c r="I33" s="8" t="s">
        <v>216</v>
      </c>
      <c r="J33" s="8" t="s">
        <v>52</v>
      </c>
      <c r="K33" s="8" t="s">
        <v>52</v>
      </c>
      <c r="L33" s="8" t="s">
        <v>52</v>
      </c>
      <c r="M33" s="8" t="s">
        <v>52</v>
      </c>
      <c r="N33" s="2" t="s">
        <v>52</v>
      </c>
    </row>
    <row r="34" spans="1:14" ht="30" customHeight="1">
      <c r="A34" s="8" t="s">
        <v>222</v>
      </c>
      <c r="B34" s="8" t="s">
        <v>219</v>
      </c>
      <c r="C34" s="8" t="s">
        <v>220</v>
      </c>
      <c r="D34" s="8" t="s">
        <v>131</v>
      </c>
      <c r="E34" s="12"/>
      <c r="F34" s="12"/>
      <c r="G34" s="12"/>
      <c r="H34" s="12"/>
      <c r="I34" s="8" t="s">
        <v>221</v>
      </c>
      <c r="J34" s="8" t="s">
        <v>52</v>
      </c>
      <c r="K34" s="8" t="s">
        <v>52</v>
      </c>
      <c r="L34" s="8" t="s">
        <v>52</v>
      </c>
      <c r="M34" s="8" t="s">
        <v>52</v>
      </c>
      <c r="N34" s="2" t="s">
        <v>52</v>
      </c>
    </row>
    <row r="35" spans="1:14" ht="30" customHeight="1">
      <c r="A35" s="8" t="s">
        <v>243</v>
      </c>
      <c r="B35" s="8" t="s">
        <v>240</v>
      </c>
      <c r="C35" s="8" t="s">
        <v>241</v>
      </c>
      <c r="D35" s="8" t="s">
        <v>60</v>
      </c>
      <c r="E35" s="12"/>
      <c r="F35" s="12"/>
      <c r="G35" s="12"/>
      <c r="H35" s="12"/>
      <c r="I35" s="8" t="s">
        <v>242</v>
      </c>
      <c r="J35" s="8" t="s">
        <v>52</v>
      </c>
      <c r="K35" s="8" t="s">
        <v>52</v>
      </c>
      <c r="L35" s="8" t="s">
        <v>52</v>
      </c>
      <c r="M35" s="8" t="s">
        <v>514</v>
      </c>
      <c r="N35" s="2" t="s">
        <v>52</v>
      </c>
    </row>
    <row r="36" spans="1:14" ht="30" customHeight="1">
      <c r="A36" s="8" t="s">
        <v>248</v>
      </c>
      <c r="B36" s="8" t="s">
        <v>245</v>
      </c>
      <c r="C36" s="8" t="s">
        <v>246</v>
      </c>
      <c r="D36" s="8" t="s">
        <v>60</v>
      </c>
      <c r="E36" s="12"/>
      <c r="F36" s="12"/>
      <c r="G36" s="12"/>
      <c r="H36" s="12"/>
      <c r="I36" s="8" t="s">
        <v>247</v>
      </c>
      <c r="J36" s="8" t="s">
        <v>52</v>
      </c>
      <c r="K36" s="8" t="s">
        <v>52</v>
      </c>
      <c r="L36" s="8" t="s">
        <v>52</v>
      </c>
      <c r="M36" s="8" t="s">
        <v>518</v>
      </c>
      <c r="N36" s="2" t="s">
        <v>52</v>
      </c>
    </row>
    <row r="37" spans="1:14" ht="30" customHeight="1">
      <c r="A37" s="8" t="s">
        <v>252</v>
      </c>
      <c r="B37" s="8" t="s">
        <v>250</v>
      </c>
      <c r="C37" s="8" t="s">
        <v>52</v>
      </c>
      <c r="D37" s="8" t="s">
        <v>60</v>
      </c>
      <c r="E37" s="12"/>
      <c r="F37" s="12"/>
      <c r="G37" s="12"/>
      <c r="H37" s="12"/>
      <c r="I37" s="8" t="s">
        <v>251</v>
      </c>
      <c r="J37" s="8" t="s">
        <v>52</v>
      </c>
      <c r="K37" s="8" t="s">
        <v>52</v>
      </c>
      <c r="L37" s="8" t="s">
        <v>52</v>
      </c>
      <c r="M37" s="8" t="s">
        <v>52</v>
      </c>
      <c r="N37" s="2" t="s">
        <v>52</v>
      </c>
    </row>
    <row r="38" spans="1:14" ht="30" customHeight="1">
      <c r="A38" s="8" t="s">
        <v>257</v>
      </c>
      <c r="B38" s="8" t="s">
        <v>254</v>
      </c>
      <c r="C38" s="8" t="s">
        <v>255</v>
      </c>
      <c r="D38" s="8" t="s">
        <v>60</v>
      </c>
      <c r="E38" s="12"/>
      <c r="F38" s="12"/>
      <c r="G38" s="12"/>
      <c r="H38" s="12"/>
      <c r="I38" s="8" t="s">
        <v>256</v>
      </c>
      <c r="J38" s="8" t="s">
        <v>52</v>
      </c>
      <c r="K38" s="8" t="s">
        <v>52</v>
      </c>
      <c r="L38" s="8" t="s">
        <v>52</v>
      </c>
      <c r="M38" s="8" t="s">
        <v>519</v>
      </c>
      <c r="N38" s="2" t="s">
        <v>52</v>
      </c>
    </row>
    <row r="39" spans="1:14" ht="30" customHeight="1">
      <c r="A39" s="8" t="s">
        <v>261</v>
      </c>
      <c r="B39" s="8" t="s">
        <v>259</v>
      </c>
      <c r="C39" s="8" t="s">
        <v>52</v>
      </c>
      <c r="D39" s="8" t="s">
        <v>131</v>
      </c>
      <c r="E39" s="12"/>
      <c r="F39" s="12"/>
      <c r="G39" s="12"/>
      <c r="H39" s="12"/>
      <c r="I39" s="8" t="s">
        <v>260</v>
      </c>
      <c r="J39" s="8" t="s">
        <v>52</v>
      </c>
      <c r="K39" s="8" t="s">
        <v>52</v>
      </c>
      <c r="L39" s="8" t="s">
        <v>52</v>
      </c>
      <c r="M39" s="8" t="s">
        <v>520</v>
      </c>
      <c r="N39" s="2" t="s">
        <v>52</v>
      </c>
    </row>
    <row r="40" spans="1:14" ht="30" customHeight="1">
      <c r="A40" s="8" t="s">
        <v>267</v>
      </c>
      <c r="B40" s="8" t="s">
        <v>264</v>
      </c>
      <c r="C40" s="8" t="s">
        <v>265</v>
      </c>
      <c r="D40" s="8" t="s">
        <v>172</v>
      </c>
      <c r="E40" s="12"/>
      <c r="F40" s="12"/>
      <c r="G40" s="12"/>
      <c r="H40" s="12"/>
      <c r="I40" s="8" t="s">
        <v>266</v>
      </c>
      <c r="J40" s="8" t="s">
        <v>52</v>
      </c>
      <c r="K40" s="8" t="s">
        <v>52</v>
      </c>
      <c r="L40" s="8" t="s">
        <v>52</v>
      </c>
      <c r="M40" s="8" t="s">
        <v>52</v>
      </c>
      <c r="N40" s="2" t="s">
        <v>52</v>
      </c>
    </row>
    <row r="41" spans="1:14" ht="30" customHeight="1">
      <c r="A41" s="8" t="s">
        <v>272</v>
      </c>
      <c r="B41" s="8" t="s">
        <v>269</v>
      </c>
      <c r="C41" s="8" t="s">
        <v>270</v>
      </c>
      <c r="D41" s="8" t="s">
        <v>172</v>
      </c>
      <c r="E41" s="12"/>
      <c r="F41" s="12"/>
      <c r="G41" s="12"/>
      <c r="H41" s="12"/>
      <c r="I41" s="8" t="s">
        <v>271</v>
      </c>
      <c r="J41" s="8" t="s">
        <v>52</v>
      </c>
      <c r="K41" s="8" t="s">
        <v>52</v>
      </c>
      <c r="L41" s="8" t="s">
        <v>52</v>
      </c>
      <c r="M41" s="8" t="s">
        <v>52</v>
      </c>
      <c r="N41" s="2" t="s">
        <v>52</v>
      </c>
    </row>
    <row r="42" spans="1:14" ht="30" customHeight="1">
      <c r="A42" s="8" t="s">
        <v>288</v>
      </c>
      <c r="B42" s="8" t="s">
        <v>285</v>
      </c>
      <c r="C42" s="8" t="s">
        <v>286</v>
      </c>
      <c r="D42" s="8" t="s">
        <v>60</v>
      </c>
      <c r="E42" s="12"/>
      <c r="F42" s="12"/>
      <c r="G42" s="12"/>
      <c r="H42" s="12"/>
      <c r="I42" s="8" t="s">
        <v>287</v>
      </c>
      <c r="J42" s="8" t="s">
        <v>52</v>
      </c>
      <c r="K42" s="8" t="s">
        <v>52</v>
      </c>
      <c r="L42" s="8" t="s">
        <v>52</v>
      </c>
      <c r="M42" s="8" t="s">
        <v>521</v>
      </c>
      <c r="N42" s="2" t="s">
        <v>52</v>
      </c>
    </row>
    <row r="43" spans="1:14" ht="30" customHeight="1">
      <c r="A43" s="8" t="s">
        <v>300</v>
      </c>
      <c r="B43" s="8" t="s">
        <v>296</v>
      </c>
      <c r="C43" s="8" t="s">
        <v>297</v>
      </c>
      <c r="D43" s="8" t="s">
        <v>298</v>
      </c>
      <c r="E43" s="12"/>
      <c r="F43" s="12"/>
      <c r="G43" s="12"/>
      <c r="H43" s="12"/>
      <c r="I43" s="8" t="s">
        <v>299</v>
      </c>
      <c r="J43" s="8" t="s">
        <v>52</v>
      </c>
      <c r="K43" s="8" t="s">
        <v>52</v>
      </c>
      <c r="L43" s="8" t="s">
        <v>52</v>
      </c>
      <c r="M43" s="8" t="s">
        <v>522</v>
      </c>
      <c r="N43" s="2" t="s">
        <v>52</v>
      </c>
    </row>
    <row r="44" spans="1:14" ht="30" customHeight="1">
      <c r="A44" s="8" t="s">
        <v>305</v>
      </c>
      <c r="B44" s="8" t="s">
        <v>302</v>
      </c>
      <c r="C44" s="8" t="s">
        <v>303</v>
      </c>
      <c r="D44" s="8" t="s">
        <v>131</v>
      </c>
      <c r="E44" s="12"/>
      <c r="F44" s="12"/>
      <c r="G44" s="12"/>
      <c r="H44" s="12"/>
      <c r="I44" s="8" t="s">
        <v>304</v>
      </c>
      <c r="J44" s="8" t="s">
        <v>52</v>
      </c>
      <c r="K44" s="8" t="s">
        <v>52</v>
      </c>
      <c r="L44" s="8" t="s">
        <v>52</v>
      </c>
      <c r="M44" s="8" t="s">
        <v>523</v>
      </c>
      <c r="N44" s="2" t="s">
        <v>52</v>
      </c>
    </row>
    <row r="45" spans="1:14" ht="30" customHeight="1">
      <c r="A45" s="8" t="s">
        <v>310</v>
      </c>
      <c r="B45" s="8" t="s">
        <v>307</v>
      </c>
      <c r="C45" s="8" t="s">
        <v>308</v>
      </c>
      <c r="D45" s="8" t="s">
        <v>131</v>
      </c>
      <c r="E45" s="12"/>
      <c r="F45" s="12"/>
      <c r="G45" s="12"/>
      <c r="H45" s="12"/>
      <c r="I45" s="8" t="s">
        <v>309</v>
      </c>
      <c r="J45" s="8" t="s">
        <v>52</v>
      </c>
      <c r="K45" s="8" t="s">
        <v>52</v>
      </c>
      <c r="L45" s="8" t="s">
        <v>52</v>
      </c>
      <c r="M45" s="8" t="s">
        <v>523</v>
      </c>
      <c r="N45" s="2" t="s">
        <v>52</v>
      </c>
    </row>
    <row r="46" spans="1:14" ht="30" customHeight="1">
      <c r="A46" s="8" t="s">
        <v>315</v>
      </c>
      <c r="B46" s="8" t="s">
        <v>312</v>
      </c>
      <c r="C46" s="8" t="s">
        <v>313</v>
      </c>
      <c r="D46" s="8" t="s">
        <v>131</v>
      </c>
      <c r="E46" s="12"/>
      <c r="F46" s="12"/>
      <c r="G46" s="12"/>
      <c r="H46" s="12"/>
      <c r="I46" s="8" t="s">
        <v>314</v>
      </c>
      <c r="J46" s="8" t="s">
        <v>52</v>
      </c>
      <c r="K46" s="8" t="s">
        <v>52</v>
      </c>
      <c r="L46" s="8" t="s">
        <v>52</v>
      </c>
      <c r="M46" s="8" t="s">
        <v>52</v>
      </c>
      <c r="N46" s="2" t="s">
        <v>52</v>
      </c>
    </row>
    <row r="47" spans="1:14" ht="30" customHeight="1">
      <c r="A47" s="8" t="s">
        <v>321</v>
      </c>
      <c r="B47" s="8" t="s">
        <v>318</v>
      </c>
      <c r="C47" s="8" t="s">
        <v>319</v>
      </c>
      <c r="D47" s="8" t="s">
        <v>60</v>
      </c>
      <c r="E47" s="12"/>
      <c r="F47" s="12"/>
      <c r="G47" s="12"/>
      <c r="H47" s="12"/>
      <c r="I47" s="8" t="s">
        <v>320</v>
      </c>
      <c r="J47" s="8" t="s">
        <v>52</v>
      </c>
      <c r="K47" s="8" t="s">
        <v>52</v>
      </c>
      <c r="L47" s="8" t="s">
        <v>52</v>
      </c>
      <c r="M47" s="8" t="s">
        <v>527</v>
      </c>
      <c r="N47" s="2" t="s">
        <v>52</v>
      </c>
    </row>
    <row r="48" spans="1:14" ht="30" customHeight="1">
      <c r="A48" s="8" t="s">
        <v>326</v>
      </c>
      <c r="B48" s="8" t="s">
        <v>323</v>
      </c>
      <c r="C48" s="8" t="s">
        <v>324</v>
      </c>
      <c r="D48" s="8" t="s">
        <v>60</v>
      </c>
      <c r="E48" s="12"/>
      <c r="F48" s="12"/>
      <c r="G48" s="12"/>
      <c r="H48" s="12"/>
      <c r="I48" s="8" t="s">
        <v>325</v>
      </c>
      <c r="J48" s="8" t="s">
        <v>52</v>
      </c>
      <c r="K48" s="8" t="s">
        <v>52</v>
      </c>
      <c r="L48" s="8" t="s">
        <v>52</v>
      </c>
      <c r="M48" s="8" t="s">
        <v>540</v>
      </c>
      <c r="N48" s="2" t="s">
        <v>52</v>
      </c>
    </row>
    <row r="49" spans="1:14" ht="30" customHeight="1">
      <c r="A49" s="8" t="s">
        <v>330</v>
      </c>
      <c r="B49" s="8" t="s">
        <v>323</v>
      </c>
      <c r="C49" s="8" t="s">
        <v>328</v>
      </c>
      <c r="D49" s="8" t="s">
        <v>60</v>
      </c>
      <c r="E49" s="12"/>
      <c r="F49" s="12"/>
      <c r="G49" s="12"/>
      <c r="H49" s="12"/>
      <c r="I49" s="8" t="s">
        <v>329</v>
      </c>
      <c r="J49" s="8" t="s">
        <v>52</v>
      </c>
      <c r="K49" s="8" t="s">
        <v>52</v>
      </c>
      <c r="L49" s="8" t="s">
        <v>52</v>
      </c>
      <c r="M49" s="8" t="s">
        <v>540</v>
      </c>
      <c r="N49" s="2" t="s">
        <v>52</v>
      </c>
    </row>
    <row r="50" spans="1:14" ht="30" customHeight="1">
      <c r="A50" s="8" t="s">
        <v>335</v>
      </c>
      <c r="B50" s="8" t="s">
        <v>332</v>
      </c>
      <c r="C50" s="8" t="s">
        <v>333</v>
      </c>
      <c r="D50" s="8" t="s">
        <v>172</v>
      </c>
      <c r="E50" s="12"/>
      <c r="F50" s="12"/>
      <c r="G50" s="12"/>
      <c r="H50" s="12"/>
      <c r="I50" s="8" t="s">
        <v>334</v>
      </c>
      <c r="J50" s="8" t="s">
        <v>52</v>
      </c>
      <c r="K50" s="8" t="s">
        <v>52</v>
      </c>
      <c r="L50" s="8" t="s">
        <v>52</v>
      </c>
      <c r="M50" s="8" t="s">
        <v>52</v>
      </c>
      <c r="N50" s="2" t="s">
        <v>52</v>
      </c>
    </row>
    <row r="51" spans="1:14" ht="30" customHeight="1">
      <c r="A51" s="8" t="s">
        <v>341</v>
      </c>
      <c r="B51" s="8" t="s">
        <v>338</v>
      </c>
      <c r="C51" s="8" t="s">
        <v>339</v>
      </c>
      <c r="D51" s="8" t="s">
        <v>131</v>
      </c>
      <c r="E51" s="12"/>
      <c r="F51" s="12"/>
      <c r="G51" s="12"/>
      <c r="H51" s="12"/>
      <c r="I51" s="8" t="s">
        <v>340</v>
      </c>
      <c r="J51" s="8" t="s">
        <v>52</v>
      </c>
      <c r="K51" s="8" t="s">
        <v>52</v>
      </c>
      <c r="L51" s="8" t="s">
        <v>52</v>
      </c>
      <c r="M51" s="8" t="s">
        <v>52</v>
      </c>
      <c r="N51" s="2" t="s">
        <v>52</v>
      </c>
    </row>
    <row r="52" spans="1:14" ht="30" customHeight="1">
      <c r="A52" s="8" t="s">
        <v>345</v>
      </c>
      <c r="B52" s="8" t="s">
        <v>343</v>
      </c>
      <c r="C52" s="8" t="s">
        <v>52</v>
      </c>
      <c r="D52" s="8" t="s">
        <v>60</v>
      </c>
      <c r="E52" s="12"/>
      <c r="F52" s="12"/>
      <c r="G52" s="12"/>
      <c r="H52" s="12"/>
      <c r="I52" s="8" t="s">
        <v>344</v>
      </c>
      <c r="J52" s="8" t="s">
        <v>52</v>
      </c>
      <c r="K52" s="8" t="s">
        <v>52</v>
      </c>
      <c r="L52" s="8" t="s">
        <v>52</v>
      </c>
      <c r="M52" s="8" t="s">
        <v>560</v>
      </c>
      <c r="N52" s="2" t="s">
        <v>52</v>
      </c>
    </row>
    <row r="53" spans="1:14" ht="30" customHeight="1">
      <c r="A53" s="8" t="s">
        <v>349</v>
      </c>
      <c r="B53" s="8" t="s">
        <v>347</v>
      </c>
      <c r="C53" s="8" t="s">
        <v>52</v>
      </c>
      <c r="D53" s="8" t="s">
        <v>60</v>
      </c>
      <c r="E53" s="12"/>
      <c r="F53" s="12"/>
      <c r="G53" s="12"/>
      <c r="H53" s="12"/>
      <c r="I53" s="8" t="s">
        <v>348</v>
      </c>
      <c r="J53" s="8" t="s">
        <v>52</v>
      </c>
      <c r="K53" s="8" t="s">
        <v>52</v>
      </c>
      <c r="L53" s="8" t="s">
        <v>52</v>
      </c>
      <c r="M53" s="8" t="s">
        <v>561</v>
      </c>
      <c r="N53" s="2" t="s">
        <v>52</v>
      </c>
    </row>
    <row r="54" spans="1:14" ht="30" customHeight="1">
      <c r="A54" s="8" t="s">
        <v>355</v>
      </c>
      <c r="B54" s="8" t="s">
        <v>351</v>
      </c>
      <c r="C54" s="8" t="s">
        <v>352</v>
      </c>
      <c r="D54" s="8" t="s">
        <v>353</v>
      </c>
      <c r="E54" s="12"/>
      <c r="F54" s="12"/>
      <c r="G54" s="12"/>
      <c r="H54" s="12"/>
      <c r="I54" s="8" t="s">
        <v>354</v>
      </c>
      <c r="J54" s="8" t="s">
        <v>52</v>
      </c>
      <c r="K54" s="8" t="s">
        <v>52</v>
      </c>
      <c r="L54" s="8" t="s">
        <v>52</v>
      </c>
      <c r="M54" s="8" t="s">
        <v>562</v>
      </c>
      <c r="N54" s="2" t="s">
        <v>52</v>
      </c>
    </row>
    <row r="55" spans="1:14" ht="30" customHeight="1">
      <c r="A55" s="8" t="s">
        <v>360</v>
      </c>
      <c r="B55" s="8" t="s">
        <v>357</v>
      </c>
      <c r="C55" s="8" t="s">
        <v>358</v>
      </c>
      <c r="D55" s="8" t="s">
        <v>172</v>
      </c>
      <c r="E55" s="12"/>
      <c r="F55" s="12"/>
      <c r="G55" s="12"/>
      <c r="H55" s="12"/>
      <c r="I55" s="8" t="s">
        <v>359</v>
      </c>
      <c r="J55" s="8" t="s">
        <v>52</v>
      </c>
      <c r="K55" s="8" t="s">
        <v>52</v>
      </c>
      <c r="L55" s="8" t="s">
        <v>52</v>
      </c>
      <c r="M55" s="8" t="s">
        <v>52</v>
      </c>
      <c r="N55" s="2" t="s">
        <v>52</v>
      </c>
    </row>
    <row r="56" spans="1:14" ht="30" customHeight="1">
      <c r="A56" s="8" t="s">
        <v>364</v>
      </c>
      <c r="B56" s="8" t="s">
        <v>357</v>
      </c>
      <c r="C56" s="8" t="s">
        <v>362</v>
      </c>
      <c r="D56" s="8" t="s">
        <v>172</v>
      </c>
      <c r="E56" s="12"/>
      <c r="F56" s="12"/>
      <c r="G56" s="12"/>
      <c r="H56" s="12"/>
      <c r="I56" s="8" t="s">
        <v>363</v>
      </c>
      <c r="J56" s="8" t="s">
        <v>52</v>
      </c>
      <c r="K56" s="8" t="s">
        <v>52</v>
      </c>
      <c r="L56" s="8" t="s">
        <v>52</v>
      </c>
      <c r="M56" s="8" t="s">
        <v>52</v>
      </c>
      <c r="N56" s="2" t="s">
        <v>52</v>
      </c>
    </row>
    <row r="57" spans="1:14" ht="30" customHeight="1">
      <c r="A57" s="8" t="s">
        <v>369</v>
      </c>
      <c r="B57" s="8" t="s">
        <v>366</v>
      </c>
      <c r="C57" s="8" t="s">
        <v>367</v>
      </c>
      <c r="D57" s="8" t="s">
        <v>172</v>
      </c>
      <c r="E57" s="12"/>
      <c r="F57" s="12"/>
      <c r="G57" s="12"/>
      <c r="H57" s="12"/>
      <c r="I57" s="8" t="s">
        <v>368</v>
      </c>
      <c r="J57" s="8" t="s">
        <v>52</v>
      </c>
      <c r="K57" s="8" t="s">
        <v>52</v>
      </c>
      <c r="L57" s="8" t="s">
        <v>52</v>
      </c>
      <c r="M57" s="8" t="s">
        <v>52</v>
      </c>
      <c r="N57" s="2" t="s">
        <v>52</v>
      </c>
    </row>
    <row r="58" spans="1:14" ht="30" customHeight="1">
      <c r="A58" s="8" t="s">
        <v>374</v>
      </c>
      <c r="B58" s="8" t="s">
        <v>371</v>
      </c>
      <c r="C58" s="8" t="s">
        <v>372</v>
      </c>
      <c r="D58" s="8" t="s">
        <v>172</v>
      </c>
      <c r="E58" s="12"/>
      <c r="F58" s="12"/>
      <c r="G58" s="12"/>
      <c r="H58" s="12"/>
      <c r="I58" s="8" t="s">
        <v>373</v>
      </c>
      <c r="J58" s="8" t="s">
        <v>52</v>
      </c>
      <c r="K58" s="8" t="s">
        <v>52</v>
      </c>
      <c r="L58" s="8" t="s">
        <v>52</v>
      </c>
      <c r="M58" s="8" t="s">
        <v>52</v>
      </c>
      <c r="N58" s="2" t="s">
        <v>52</v>
      </c>
    </row>
    <row r="59" spans="1:14" ht="30" customHeight="1">
      <c r="A59" s="8" t="s">
        <v>378</v>
      </c>
      <c r="B59" s="8" t="s">
        <v>376</v>
      </c>
      <c r="C59" s="8" t="s">
        <v>52</v>
      </c>
      <c r="D59" s="8" t="s">
        <v>131</v>
      </c>
      <c r="E59" s="12"/>
      <c r="F59" s="12"/>
      <c r="G59" s="12"/>
      <c r="H59" s="12"/>
      <c r="I59" s="8" t="s">
        <v>377</v>
      </c>
      <c r="J59" s="8" t="s">
        <v>52</v>
      </c>
      <c r="K59" s="8" t="s">
        <v>52</v>
      </c>
      <c r="L59" s="8" t="s">
        <v>52</v>
      </c>
      <c r="M59" s="8" t="s">
        <v>52</v>
      </c>
      <c r="N59" s="2" t="s">
        <v>52</v>
      </c>
    </row>
    <row r="60" spans="1:14" ht="30" customHeight="1">
      <c r="A60" s="8" t="s">
        <v>383</v>
      </c>
      <c r="B60" s="8" t="s">
        <v>380</v>
      </c>
      <c r="C60" s="8" t="s">
        <v>381</v>
      </c>
      <c r="D60" s="8" t="s">
        <v>131</v>
      </c>
      <c r="E60" s="12"/>
      <c r="F60" s="12"/>
      <c r="G60" s="12"/>
      <c r="H60" s="12"/>
      <c r="I60" s="8" t="s">
        <v>382</v>
      </c>
      <c r="J60" s="8" t="s">
        <v>52</v>
      </c>
      <c r="K60" s="8" t="s">
        <v>52</v>
      </c>
      <c r="L60" s="8" t="s">
        <v>52</v>
      </c>
      <c r="M60" s="8" t="s">
        <v>52</v>
      </c>
      <c r="N60" s="2" t="s">
        <v>52</v>
      </c>
    </row>
    <row r="61" spans="1:14" ht="30" customHeight="1">
      <c r="A61" s="8" t="s">
        <v>388</v>
      </c>
      <c r="B61" s="8" t="s">
        <v>385</v>
      </c>
      <c r="C61" s="8" t="s">
        <v>386</v>
      </c>
      <c r="D61" s="8" t="s">
        <v>172</v>
      </c>
      <c r="E61" s="12"/>
      <c r="F61" s="12"/>
      <c r="G61" s="12"/>
      <c r="H61" s="12"/>
      <c r="I61" s="8" t="s">
        <v>387</v>
      </c>
      <c r="J61" s="8" t="s">
        <v>52</v>
      </c>
      <c r="K61" s="8" t="s">
        <v>52</v>
      </c>
      <c r="L61" s="8" t="s">
        <v>52</v>
      </c>
      <c r="M61" s="8" t="s">
        <v>52</v>
      </c>
      <c r="N61" s="2" t="s">
        <v>52</v>
      </c>
    </row>
    <row r="62" spans="1:14" ht="30" customHeight="1">
      <c r="A62" s="8" t="s">
        <v>393</v>
      </c>
      <c r="B62" s="8" t="s">
        <v>390</v>
      </c>
      <c r="C62" s="8" t="s">
        <v>391</v>
      </c>
      <c r="D62" s="8" t="s">
        <v>172</v>
      </c>
      <c r="E62" s="12"/>
      <c r="F62" s="12"/>
      <c r="G62" s="12"/>
      <c r="H62" s="12"/>
      <c r="I62" s="8" t="s">
        <v>392</v>
      </c>
      <c r="J62" s="8" t="s">
        <v>52</v>
      </c>
      <c r="K62" s="8" t="s">
        <v>52</v>
      </c>
      <c r="L62" s="8" t="s">
        <v>52</v>
      </c>
      <c r="M62" s="8" t="s">
        <v>52</v>
      </c>
      <c r="N62" s="2" t="s">
        <v>52</v>
      </c>
    </row>
    <row r="63" spans="1:14" ht="30" customHeight="1">
      <c r="A63" s="8" t="s">
        <v>398</v>
      </c>
      <c r="B63" s="8" t="s">
        <v>395</v>
      </c>
      <c r="C63" s="8" t="s">
        <v>396</v>
      </c>
      <c r="D63" s="8" t="s">
        <v>60</v>
      </c>
      <c r="E63" s="12"/>
      <c r="F63" s="12"/>
      <c r="G63" s="12"/>
      <c r="H63" s="12"/>
      <c r="I63" s="8" t="s">
        <v>397</v>
      </c>
      <c r="J63" s="8" t="s">
        <v>52</v>
      </c>
      <c r="K63" s="8" t="s">
        <v>52</v>
      </c>
      <c r="L63" s="8" t="s">
        <v>52</v>
      </c>
      <c r="M63" s="8" t="s">
        <v>52</v>
      </c>
      <c r="N63" s="2" t="s">
        <v>52</v>
      </c>
    </row>
    <row r="64" spans="1:14" ht="30" customHeight="1">
      <c r="A64" s="8" t="s">
        <v>403</v>
      </c>
      <c r="B64" s="8" t="s">
        <v>400</v>
      </c>
      <c r="C64" s="8" t="s">
        <v>401</v>
      </c>
      <c r="D64" s="8" t="s">
        <v>60</v>
      </c>
      <c r="E64" s="12"/>
      <c r="F64" s="12"/>
      <c r="G64" s="12"/>
      <c r="H64" s="12"/>
      <c r="I64" s="8" t="s">
        <v>402</v>
      </c>
      <c r="J64" s="8" t="s">
        <v>52</v>
      </c>
      <c r="K64" s="8" t="s">
        <v>52</v>
      </c>
      <c r="L64" s="8" t="s">
        <v>52</v>
      </c>
      <c r="M64" s="8" t="s">
        <v>563</v>
      </c>
      <c r="N64" s="2" t="s">
        <v>52</v>
      </c>
    </row>
    <row r="65" spans="1:14" ht="30" customHeight="1">
      <c r="A65" s="8" t="s">
        <v>450</v>
      </c>
      <c r="B65" s="8" t="s">
        <v>448</v>
      </c>
      <c r="C65" s="8" t="s">
        <v>449</v>
      </c>
      <c r="D65" s="8" t="s">
        <v>60</v>
      </c>
      <c r="E65" s="12"/>
      <c r="F65" s="12"/>
      <c r="G65" s="12"/>
      <c r="H65" s="12"/>
      <c r="I65" s="8" t="s">
        <v>484</v>
      </c>
      <c r="J65" s="8" t="s">
        <v>52</v>
      </c>
      <c r="K65" s="8" t="s">
        <v>52</v>
      </c>
      <c r="L65" s="8" t="s">
        <v>52</v>
      </c>
      <c r="M65" s="8" t="s">
        <v>564</v>
      </c>
      <c r="N65" s="2" t="s">
        <v>52</v>
      </c>
    </row>
    <row r="66" spans="1:14" ht="30" customHeight="1">
      <c r="A66" s="8" t="s">
        <v>453</v>
      </c>
      <c r="B66" s="8" t="s">
        <v>451</v>
      </c>
      <c r="C66" s="8" t="s">
        <v>452</v>
      </c>
      <c r="D66" s="8" t="s">
        <v>60</v>
      </c>
      <c r="E66" s="12"/>
      <c r="F66" s="12"/>
      <c r="G66" s="12"/>
      <c r="H66" s="12"/>
      <c r="I66" s="8" t="s">
        <v>569</v>
      </c>
      <c r="J66" s="8" t="s">
        <v>52</v>
      </c>
      <c r="K66" s="8" t="s">
        <v>52</v>
      </c>
      <c r="L66" s="8" t="s">
        <v>52</v>
      </c>
      <c r="M66" s="8" t="s">
        <v>570</v>
      </c>
      <c r="N66" s="2" t="s">
        <v>52</v>
      </c>
    </row>
    <row r="67" spans="1:14" ht="30" customHeight="1">
      <c r="A67" s="8" t="s">
        <v>568</v>
      </c>
      <c r="B67" s="8" t="s">
        <v>448</v>
      </c>
      <c r="C67" s="8" t="s">
        <v>566</v>
      </c>
      <c r="D67" s="8" t="s">
        <v>60</v>
      </c>
      <c r="E67" s="12"/>
      <c r="F67" s="12"/>
      <c r="G67" s="12"/>
      <c r="H67" s="12"/>
      <c r="I67" s="8" t="s">
        <v>567</v>
      </c>
      <c r="J67" s="8" t="s">
        <v>52</v>
      </c>
      <c r="K67" s="8" t="s">
        <v>52</v>
      </c>
      <c r="L67" s="8" t="s">
        <v>52</v>
      </c>
      <c r="M67" s="8" t="s">
        <v>564</v>
      </c>
      <c r="N67" s="2" t="s">
        <v>52</v>
      </c>
    </row>
    <row r="68" spans="1:14" ht="30" customHeight="1">
      <c r="A68" s="8" t="s">
        <v>574</v>
      </c>
      <c r="B68" s="8" t="s">
        <v>571</v>
      </c>
      <c r="C68" s="8" t="s">
        <v>572</v>
      </c>
      <c r="D68" s="8" t="s">
        <v>60</v>
      </c>
      <c r="E68" s="12"/>
      <c r="F68" s="12"/>
      <c r="G68" s="12"/>
      <c r="H68" s="12"/>
      <c r="I68" s="8" t="s">
        <v>573</v>
      </c>
      <c r="J68" s="8" t="s">
        <v>52</v>
      </c>
      <c r="K68" s="8" t="s">
        <v>52</v>
      </c>
      <c r="L68" s="8" t="s">
        <v>52</v>
      </c>
      <c r="M68" s="8" t="s">
        <v>570</v>
      </c>
      <c r="N68" s="2" t="s">
        <v>52</v>
      </c>
    </row>
    <row r="69" spans="1:14" ht="30" customHeight="1">
      <c r="A69" s="8" t="s">
        <v>457</v>
      </c>
      <c r="B69" s="8" t="s">
        <v>71</v>
      </c>
      <c r="C69" s="8" t="s">
        <v>455</v>
      </c>
      <c r="D69" s="8" t="s">
        <v>73</v>
      </c>
      <c r="E69" s="12"/>
      <c r="F69" s="12"/>
      <c r="G69" s="12"/>
      <c r="H69" s="12"/>
      <c r="I69" s="8" t="s">
        <v>456</v>
      </c>
      <c r="J69" s="8" t="s">
        <v>52</v>
      </c>
      <c r="K69" s="8" t="s">
        <v>52</v>
      </c>
      <c r="L69" s="8" t="s">
        <v>52</v>
      </c>
      <c r="M69" s="8" t="s">
        <v>575</v>
      </c>
      <c r="N69" s="2" t="s">
        <v>52</v>
      </c>
    </row>
    <row r="70" spans="1:14" ht="30" customHeight="1">
      <c r="A70" s="8" t="s">
        <v>463</v>
      </c>
      <c r="B70" s="8" t="s">
        <v>460</v>
      </c>
      <c r="C70" s="8" t="s">
        <v>461</v>
      </c>
      <c r="D70" s="8" t="s">
        <v>353</v>
      </c>
      <c r="E70" s="12"/>
      <c r="F70" s="12"/>
      <c r="G70" s="12"/>
      <c r="H70" s="12"/>
      <c r="I70" s="8" t="s">
        <v>462</v>
      </c>
      <c r="J70" s="8" t="s">
        <v>52</v>
      </c>
      <c r="K70" s="8" t="s">
        <v>52</v>
      </c>
      <c r="L70" s="8" t="s">
        <v>52</v>
      </c>
      <c r="M70" s="8" t="s">
        <v>576</v>
      </c>
      <c r="N70" s="2" t="s">
        <v>52</v>
      </c>
    </row>
    <row r="71" spans="1:14" ht="30" customHeight="1">
      <c r="A71" s="8" t="s">
        <v>468</v>
      </c>
      <c r="B71" s="8" t="s">
        <v>465</v>
      </c>
      <c r="C71" s="8" t="s">
        <v>466</v>
      </c>
      <c r="D71" s="8" t="s">
        <v>60</v>
      </c>
      <c r="E71" s="12"/>
      <c r="F71" s="12"/>
      <c r="G71" s="12"/>
      <c r="H71" s="12"/>
      <c r="I71" s="8" t="s">
        <v>467</v>
      </c>
      <c r="J71" s="8" t="s">
        <v>52</v>
      </c>
      <c r="K71" s="8" t="s">
        <v>52</v>
      </c>
      <c r="L71" s="8" t="s">
        <v>52</v>
      </c>
      <c r="M71" s="8" t="s">
        <v>577</v>
      </c>
      <c r="N71" s="2" t="s">
        <v>52</v>
      </c>
    </row>
    <row r="72" spans="1:14" ht="30" customHeight="1">
      <c r="A72" s="8" t="s">
        <v>472</v>
      </c>
      <c r="B72" s="8" t="s">
        <v>469</v>
      </c>
      <c r="C72" s="8" t="s">
        <v>470</v>
      </c>
      <c r="D72" s="8" t="s">
        <v>131</v>
      </c>
      <c r="E72" s="12"/>
      <c r="F72" s="12"/>
      <c r="G72" s="12"/>
      <c r="H72" s="12"/>
      <c r="I72" s="8" t="s">
        <v>471</v>
      </c>
      <c r="J72" s="8" t="s">
        <v>52</v>
      </c>
      <c r="K72" s="8" t="s">
        <v>52</v>
      </c>
      <c r="L72" s="8" t="s">
        <v>52</v>
      </c>
      <c r="M72" s="8" t="s">
        <v>52</v>
      </c>
      <c r="N72" s="2" t="s">
        <v>52</v>
      </c>
    </row>
    <row r="73" spans="1:14" ht="30" customHeight="1">
      <c r="A73" s="8" t="s">
        <v>476</v>
      </c>
      <c r="B73" s="8" t="s">
        <v>473</v>
      </c>
      <c r="C73" s="8" t="s">
        <v>474</v>
      </c>
      <c r="D73" s="8" t="s">
        <v>60</v>
      </c>
      <c r="E73" s="12"/>
      <c r="F73" s="12"/>
      <c r="G73" s="12"/>
      <c r="H73" s="12"/>
      <c r="I73" s="8" t="s">
        <v>475</v>
      </c>
      <c r="J73" s="8" t="s">
        <v>52</v>
      </c>
      <c r="K73" s="8" t="s">
        <v>52</v>
      </c>
      <c r="L73" s="8" t="s">
        <v>52</v>
      </c>
      <c r="M73" s="8" t="s">
        <v>570</v>
      </c>
      <c r="N73" s="2" t="s">
        <v>52</v>
      </c>
    </row>
    <row r="74" spans="1:14" ht="30" customHeight="1">
      <c r="A74" s="8" t="s">
        <v>513</v>
      </c>
      <c r="B74" s="8" t="s">
        <v>507</v>
      </c>
      <c r="C74" s="8" t="s">
        <v>511</v>
      </c>
      <c r="D74" s="8" t="s">
        <v>427</v>
      </c>
      <c r="E74" s="12"/>
      <c r="F74" s="12"/>
      <c r="G74" s="12"/>
      <c r="H74" s="12"/>
      <c r="I74" s="8" t="s">
        <v>512</v>
      </c>
      <c r="J74" s="8" t="s">
        <v>52</v>
      </c>
      <c r="K74" s="8" t="s">
        <v>52</v>
      </c>
      <c r="L74" s="8" t="s">
        <v>52</v>
      </c>
      <c r="M74" s="8" t="s">
        <v>578</v>
      </c>
      <c r="N74" s="2" t="s">
        <v>52</v>
      </c>
    </row>
    <row r="75" spans="1:14" ht="30" customHeight="1">
      <c r="A75" s="8" t="s">
        <v>479</v>
      </c>
      <c r="B75" s="8" t="s">
        <v>473</v>
      </c>
      <c r="C75" s="8" t="s">
        <v>477</v>
      </c>
      <c r="D75" s="8" t="s">
        <v>60</v>
      </c>
      <c r="E75" s="12"/>
      <c r="F75" s="12"/>
      <c r="G75" s="12"/>
      <c r="H75" s="12"/>
      <c r="I75" s="8" t="s">
        <v>478</v>
      </c>
      <c r="J75" s="8" t="s">
        <v>52</v>
      </c>
      <c r="K75" s="8" t="s">
        <v>52</v>
      </c>
      <c r="L75" s="8" t="s">
        <v>52</v>
      </c>
      <c r="M75" s="8" t="s">
        <v>570</v>
      </c>
      <c r="N75" s="2" t="s">
        <v>52</v>
      </c>
    </row>
    <row r="76" spans="1:14" ht="30" customHeight="1">
      <c r="A76" s="8" t="s">
        <v>483</v>
      </c>
      <c r="B76" s="8" t="s">
        <v>480</v>
      </c>
      <c r="C76" s="8" t="s">
        <v>481</v>
      </c>
      <c r="D76" s="8" t="s">
        <v>60</v>
      </c>
      <c r="E76" s="12"/>
      <c r="F76" s="12"/>
      <c r="G76" s="12"/>
      <c r="H76" s="12"/>
      <c r="I76" s="8" t="s">
        <v>482</v>
      </c>
      <c r="J76" s="8" t="s">
        <v>52</v>
      </c>
      <c r="K76" s="8" t="s">
        <v>52</v>
      </c>
      <c r="L76" s="8" t="s">
        <v>52</v>
      </c>
      <c r="M76" s="8" t="s">
        <v>579</v>
      </c>
      <c r="N76" s="2" t="s">
        <v>52</v>
      </c>
    </row>
    <row r="77" spans="1:14" ht="30" customHeight="1">
      <c r="A77" s="8" t="s">
        <v>488</v>
      </c>
      <c r="B77" s="8" t="s">
        <v>485</v>
      </c>
      <c r="C77" s="8" t="s">
        <v>486</v>
      </c>
      <c r="D77" s="8" t="s">
        <v>60</v>
      </c>
      <c r="E77" s="12"/>
      <c r="F77" s="12"/>
      <c r="G77" s="12"/>
      <c r="H77" s="12"/>
      <c r="I77" s="8" t="s">
        <v>487</v>
      </c>
      <c r="J77" s="8" t="s">
        <v>52</v>
      </c>
      <c r="K77" s="8" t="s">
        <v>52</v>
      </c>
      <c r="L77" s="8" t="s">
        <v>52</v>
      </c>
      <c r="M77" s="8" t="s">
        <v>580</v>
      </c>
      <c r="N77" s="2" t="s">
        <v>52</v>
      </c>
    </row>
    <row r="78" spans="1:14" ht="30" customHeight="1">
      <c r="A78" s="8" t="s">
        <v>492</v>
      </c>
      <c r="B78" s="8" t="s">
        <v>489</v>
      </c>
      <c r="C78" s="8" t="s">
        <v>490</v>
      </c>
      <c r="D78" s="8" t="s">
        <v>60</v>
      </c>
      <c r="E78" s="12"/>
      <c r="F78" s="12"/>
      <c r="G78" s="12"/>
      <c r="H78" s="12"/>
      <c r="I78" s="8" t="s">
        <v>491</v>
      </c>
      <c r="J78" s="8" t="s">
        <v>52</v>
      </c>
      <c r="K78" s="8" t="s">
        <v>52</v>
      </c>
      <c r="L78" s="8" t="s">
        <v>52</v>
      </c>
      <c r="M78" s="8" t="s">
        <v>581</v>
      </c>
      <c r="N78" s="2" t="s">
        <v>52</v>
      </c>
    </row>
    <row r="79" spans="1:14" ht="30" customHeight="1">
      <c r="A79" s="8" t="s">
        <v>585</v>
      </c>
      <c r="B79" s="8" t="s">
        <v>582</v>
      </c>
      <c r="C79" s="8" t="s">
        <v>583</v>
      </c>
      <c r="D79" s="8" t="s">
        <v>60</v>
      </c>
      <c r="E79" s="12"/>
      <c r="F79" s="12"/>
      <c r="G79" s="12"/>
      <c r="H79" s="12"/>
      <c r="I79" s="8" t="s">
        <v>584</v>
      </c>
      <c r="J79" s="8" t="s">
        <v>52</v>
      </c>
      <c r="K79" s="8" t="s">
        <v>52</v>
      </c>
      <c r="L79" s="8" t="s">
        <v>52</v>
      </c>
      <c r="M79" s="8" t="s">
        <v>593</v>
      </c>
      <c r="N79" s="2" t="s">
        <v>52</v>
      </c>
    </row>
    <row r="80" spans="1:14" ht="30" customHeight="1">
      <c r="A80" s="8" t="s">
        <v>589</v>
      </c>
      <c r="B80" s="8" t="s">
        <v>586</v>
      </c>
      <c r="C80" s="8" t="s">
        <v>587</v>
      </c>
      <c r="D80" s="8" t="s">
        <v>60</v>
      </c>
      <c r="E80" s="12"/>
      <c r="F80" s="12"/>
      <c r="G80" s="12"/>
      <c r="H80" s="12"/>
      <c r="I80" s="8" t="s">
        <v>588</v>
      </c>
      <c r="J80" s="8" t="s">
        <v>52</v>
      </c>
      <c r="K80" s="8" t="s">
        <v>52</v>
      </c>
      <c r="L80" s="8" t="s">
        <v>52</v>
      </c>
      <c r="M80" s="8" t="s">
        <v>594</v>
      </c>
      <c r="N80" s="2" t="s">
        <v>52</v>
      </c>
    </row>
    <row r="81" spans="1:14" ht="30" customHeight="1">
      <c r="A81" s="8" t="s">
        <v>592</v>
      </c>
      <c r="B81" s="8" t="s">
        <v>586</v>
      </c>
      <c r="C81" s="8" t="s">
        <v>590</v>
      </c>
      <c r="D81" s="8" t="s">
        <v>60</v>
      </c>
      <c r="E81" s="12"/>
      <c r="F81" s="12"/>
      <c r="G81" s="12"/>
      <c r="H81" s="12"/>
      <c r="I81" s="8" t="s">
        <v>591</v>
      </c>
      <c r="J81" s="8" t="s">
        <v>52</v>
      </c>
      <c r="K81" s="8" t="s">
        <v>52</v>
      </c>
      <c r="L81" s="8" t="s">
        <v>52</v>
      </c>
      <c r="M81" s="8" t="s">
        <v>594</v>
      </c>
      <c r="N81" s="2" t="s">
        <v>52</v>
      </c>
    </row>
    <row r="82" spans="1:14" ht="30" customHeight="1">
      <c r="A82" s="8" t="s">
        <v>495</v>
      </c>
      <c r="B82" s="8" t="s">
        <v>473</v>
      </c>
      <c r="C82" s="8" t="s">
        <v>493</v>
      </c>
      <c r="D82" s="8" t="s">
        <v>60</v>
      </c>
      <c r="E82" s="12"/>
      <c r="F82" s="12"/>
      <c r="G82" s="12"/>
      <c r="H82" s="12"/>
      <c r="I82" s="8" t="s">
        <v>494</v>
      </c>
      <c r="J82" s="8" t="s">
        <v>52</v>
      </c>
      <c r="K82" s="8" t="s">
        <v>52</v>
      </c>
      <c r="L82" s="8" t="s">
        <v>52</v>
      </c>
      <c r="M82" s="8" t="s">
        <v>570</v>
      </c>
      <c r="N82" s="2" t="s">
        <v>52</v>
      </c>
    </row>
    <row r="83" spans="1:14" ht="30" customHeight="1">
      <c r="A83" s="8" t="s">
        <v>498</v>
      </c>
      <c r="B83" s="8" t="s">
        <v>496</v>
      </c>
      <c r="C83" s="8" t="s">
        <v>493</v>
      </c>
      <c r="D83" s="8" t="s">
        <v>60</v>
      </c>
      <c r="E83" s="12"/>
      <c r="F83" s="12"/>
      <c r="G83" s="12"/>
      <c r="H83" s="12"/>
      <c r="I83" s="8" t="s">
        <v>497</v>
      </c>
      <c r="J83" s="8" t="s">
        <v>52</v>
      </c>
      <c r="K83" s="8" t="s">
        <v>52</v>
      </c>
      <c r="L83" s="8" t="s">
        <v>52</v>
      </c>
      <c r="M83" s="8" t="s">
        <v>570</v>
      </c>
      <c r="N83" s="2" t="s">
        <v>52</v>
      </c>
    </row>
    <row r="84" spans="1:14" ht="30" customHeight="1">
      <c r="A84" s="8" t="s">
        <v>502</v>
      </c>
      <c r="B84" s="8" t="s">
        <v>499</v>
      </c>
      <c r="C84" s="8" t="s">
        <v>500</v>
      </c>
      <c r="D84" s="8" t="s">
        <v>60</v>
      </c>
      <c r="E84" s="12"/>
      <c r="F84" s="12"/>
      <c r="G84" s="12"/>
      <c r="H84" s="12"/>
      <c r="I84" s="8" t="s">
        <v>501</v>
      </c>
      <c r="J84" s="8" t="s">
        <v>52</v>
      </c>
      <c r="K84" s="8" t="s">
        <v>52</v>
      </c>
      <c r="L84" s="8" t="s">
        <v>52</v>
      </c>
      <c r="M84" s="8" t="s">
        <v>564</v>
      </c>
      <c r="N84" s="2" t="s">
        <v>52</v>
      </c>
    </row>
    <row r="85" spans="1:14" ht="30" customHeight="1">
      <c r="A85" s="8" t="s">
        <v>506</v>
      </c>
      <c r="B85" s="8" t="s">
        <v>504</v>
      </c>
      <c r="C85" s="8" t="s">
        <v>297</v>
      </c>
      <c r="D85" s="8" t="s">
        <v>131</v>
      </c>
      <c r="E85" s="12"/>
      <c r="F85" s="12"/>
      <c r="G85" s="12"/>
      <c r="H85" s="12"/>
      <c r="I85" s="8" t="s">
        <v>505</v>
      </c>
      <c r="J85" s="8" t="s">
        <v>52</v>
      </c>
      <c r="K85" s="8" t="s">
        <v>52</v>
      </c>
      <c r="L85" s="8" t="s">
        <v>52</v>
      </c>
      <c r="M85" s="8" t="s">
        <v>503</v>
      </c>
      <c r="N85" s="2" t="s">
        <v>52</v>
      </c>
    </row>
    <row r="86" spans="1:14" ht="30" customHeight="1">
      <c r="A86" s="8" t="s">
        <v>510</v>
      </c>
      <c r="B86" s="8" t="s">
        <v>507</v>
      </c>
      <c r="C86" s="8" t="s">
        <v>508</v>
      </c>
      <c r="D86" s="8" t="s">
        <v>427</v>
      </c>
      <c r="E86" s="12"/>
      <c r="F86" s="12"/>
      <c r="G86" s="12"/>
      <c r="H86" s="12"/>
      <c r="I86" s="8" t="s">
        <v>509</v>
      </c>
      <c r="J86" s="8" t="s">
        <v>52</v>
      </c>
      <c r="K86" s="8" t="s">
        <v>52</v>
      </c>
      <c r="L86" s="8" t="s">
        <v>52</v>
      </c>
      <c r="M86" s="8" t="s">
        <v>578</v>
      </c>
      <c r="N86" s="2" t="s">
        <v>52</v>
      </c>
    </row>
    <row r="87" spans="1:14" ht="30" customHeight="1">
      <c r="A87" s="8" t="s">
        <v>517</v>
      </c>
      <c r="B87" s="8" t="s">
        <v>240</v>
      </c>
      <c r="C87" s="8" t="s">
        <v>515</v>
      </c>
      <c r="D87" s="8" t="s">
        <v>60</v>
      </c>
      <c r="E87" s="12"/>
      <c r="F87" s="12"/>
      <c r="G87" s="12"/>
      <c r="H87" s="12"/>
      <c r="I87" s="8" t="s">
        <v>516</v>
      </c>
      <c r="J87" s="8" t="s">
        <v>52</v>
      </c>
      <c r="K87" s="8" t="s">
        <v>52</v>
      </c>
      <c r="L87" s="8" t="s">
        <v>52</v>
      </c>
      <c r="M87" s="8" t="s">
        <v>514</v>
      </c>
      <c r="N87" s="2" t="s">
        <v>52</v>
      </c>
    </row>
    <row r="88" spans="1:14" ht="30" customHeight="1">
      <c r="A88" s="8" t="s">
        <v>526</v>
      </c>
      <c r="B88" s="8" t="s">
        <v>524</v>
      </c>
      <c r="C88" s="8" t="s">
        <v>297</v>
      </c>
      <c r="D88" s="8" t="s">
        <v>131</v>
      </c>
      <c r="E88" s="12"/>
      <c r="F88" s="12"/>
      <c r="G88" s="12"/>
      <c r="H88" s="12"/>
      <c r="I88" s="8" t="s">
        <v>525</v>
      </c>
      <c r="J88" s="8" t="s">
        <v>52</v>
      </c>
      <c r="K88" s="8" t="s">
        <v>52</v>
      </c>
      <c r="L88" s="8" t="s">
        <v>52</v>
      </c>
      <c r="M88" s="8" t="s">
        <v>523</v>
      </c>
      <c r="N88" s="2" t="s">
        <v>52</v>
      </c>
    </row>
    <row r="89" spans="1:14" ht="30" customHeight="1">
      <c r="A89" s="8" t="s">
        <v>531</v>
      </c>
      <c r="B89" s="8" t="s">
        <v>528</v>
      </c>
      <c r="C89" s="8" t="s">
        <v>529</v>
      </c>
      <c r="D89" s="8" t="s">
        <v>60</v>
      </c>
      <c r="E89" s="12"/>
      <c r="F89" s="12"/>
      <c r="G89" s="12"/>
      <c r="H89" s="12"/>
      <c r="I89" s="8" t="s">
        <v>530</v>
      </c>
      <c r="J89" s="8" t="s">
        <v>52</v>
      </c>
      <c r="K89" s="8" t="s">
        <v>52</v>
      </c>
      <c r="L89" s="8" t="s">
        <v>52</v>
      </c>
      <c r="M89" s="8" t="s">
        <v>595</v>
      </c>
      <c r="N89" s="2" t="s">
        <v>52</v>
      </c>
    </row>
    <row r="90" spans="1:14" ht="30" customHeight="1">
      <c r="A90" s="8" t="s">
        <v>535</v>
      </c>
      <c r="B90" s="8" t="s">
        <v>532</v>
      </c>
      <c r="C90" s="8" t="s">
        <v>533</v>
      </c>
      <c r="D90" s="8" t="s">
        <v>60</v>
      </c>
      <c r="E90" s="12"/>
      <c r="F90" s="12"/>
      <c r="G90" s="12"/>
      <c r="H90" s="12"/>
      <c r="I90" s="8" t="s">
        <v>534</v>
      </c>
      <c r="J90" s="8" t="s">
        <v>52</v>
      </c>
      <c r="K90" s="8" t="s">
        <v>52</v>
      </c>
      <c r="L90" s="8" t="s">
        <v>52</v>
      </c>
      <c r="M90" s="8" t="s">
        <v>527</v>
      </c>
      <c r="N90" s="2" t="s">
        <v>52</v>
      </c>
    </row>
    <row r="91" spans="1:14" ht="30" customHeight="1">
      <c r="A91" s="8" t="s">
        <v>539</v>
      </c>
      <c r="B91" s="8" t="s">
        <v>536</v>
      </c>
      <c r="C91" s="8" t="s">
        <v>537</v>
      </c>
      <c r="D91" s="8" t="s">
        <v>60</v>
      </c>
      <c r="E91" s="12"/>
      <c r="F91" s="12"/>
      <c r="G91" s="12"/>
      <c r="H91" s="12"/>
      <c r="I91" s="8" t="s">
        <v>538</v>
      </c>
      <c r="J91" s="8" t="s">
        <v>52</v>
      </c>
      <c r="K91" s="8" t="s">
        <v>52</v>
      </c>
      <c r="L91" s="8" t="s">
        <v>52</v>
      </c>
      <c r="M91" s="8" t="s">
        <v>52</v>
      </c>
      <c r="N91" s="2" t="s">
        <v>52</v>
      </c>
    </row>
    <row r="92" spans="1:14" ht="30" customHeight="1">
      <c r="A92" s="8" t="s">
        <v>544</v>
      </c>
      <c r="B92" s="8" t="s">
        <v>541</v>
      </c>
      <c r="C92" s="8" t="s">
        <v>542</v>
      </c>
      <c r="D92" s="8" t="s">
        <v>60</v>
      </c>
      <c r="E92" s="12"/>
      <c r="F92" s="12"/>
      <c r="G92" s="12"/>
      <c r="H92" s="12"/>
      <c r="I92" s="8" t="s">
        <v>543</v>
      </c>
      <c r="J92" s="8" t="s">
        <v>52</v>
      </c>
      <c r="K92" s="8" t="s">
        <v>52</v>
      </c>
      <c r="L92" s="8" t="s">
        <v>52</v>
      </c>
      <c r="M92" s="8" t="s">
        <v>596</v>
      </c>
      <c r="N92" s="2" t="s">
        <v>52</v>
      </c>
    </row>
    <row r="93" spans="1:14" ht="30" customHeight="1">
      <c r="A93" s="8" t="s">
        <v>548</v>
      </c>
      <c r="B93" s="8" t="s">
        <v>545</v>
      </c>
      <c r="C93" s="8" t="s">
        <v>546</v>
      </c>
      <c r="D93" s="8" t="s">
        <v>60</v>
      </c>
      <c r="E93" s="12"/>
      <c r="F93" s="12"/>
      <c r="G93" s="12"/>
      <c r="H93" s="12"/>
      <c r="I93" s="8" t="s">
        <v>547</v>
      </c>
      <c r="J93" s="8" t="s">
        <v>52</v>
      </c>
      <c r="K93" s="8" t="s">
        <v>52</v>
      </c>
      <c r="L93" s="8" t="s">
        <v>52</v>
      </c>
      <c r="M93" s="8" t="s">
        <v>52</v>
      </c>
      <c r="N93" s="2" t="s">
        <v>52</v>
      </c>
    </row>
    <row r="94" spans="1:14" ht="30" customHeight="1">
      <c r="A94" s="8" t="s">
        <v>551</v>
      </c>
      <c r="B94" s="8" t="s">
        <v>528</v>
      </c>
      <c r="C94" s="8" t="s">
        <v>549</v>
      </c>
      <c r="D94" s="8" t="s">
        <v>60</v>
      </c>
      <c r="E94" s="12"/>
      <c r="F94" s="12"/>
      <c r="G94" s="12"/>
      <c r="H94" s="12"/>
      <c r="I94" s="8" t="s">
        <v>550</v>
      </c>
      <c r="J94" s="8" t="s">
        <v>52</v>
      </c>
      <c r="K94" s="8" t="s">
        <v>52</v>
      </c>
      <c r="L94" s="8" t="s">
        <v>52</v>
      </c>
      <c r="M94" s="8" t="s">
        <v>595</v>
      </c>
      <c r="N94" s="2" t="s">
        <v>52</v>
      </c>
    </row>
    <row r="95" spans="1:14" ht="30" customHeight="1">
      <c r="A95" s="8" t="s">
        <v>554</v>
      </c>
      <c r="B95" s="8" t="s">
        <v>541</v>
      </c>
      <c r="C95" s="8" t="s">
        <v>552</v>
      </c>
      <c r="D95" s="8" t="s">
        <v>60</v>
      </c>
      <c r="E95" s="12"/>
      <c r="F95" s="12"/>
      <c r="G95" s="12"/>
      <c r="H95" s="12"/>
      <c r="I95" s="8" t="s">
        <v>553</v>
      </c>
      <c r="J95" s="8" t="s">
        <v>52</v>
      </c>
      <c r="K95" s="8" t="s">
        <v>52</v>
      </c>
      <c r="L95" s="8" t="s">
        <v>52</v>
      </c>
      <c r="M95" s="8" t="s">
        <v>596</v>
      </c>
      <c r="N95" s="2" t="s">
        <v>52</v>
      </c>
    </row>
    <row r="96" spans="1:14" ht="30" customHeight="1">
      <c r="A96" s="8" t="s">
        <v>559</v>
      </c>
      <c r="B96" s="8" t="s">
        <v>555</v>
      </c>
      <c r="C96" s="8" t="s">
        <v>556</v>
      </c>
      <c r="D96" s="8" t="s">
        <v>557</v>
      </c>
      <c r="E96" s="12"/>
      <c r="F96" s="12"/>
      <c r="G96" s="12"/>
      <c r="H96" s="12"/>
      <c r="I96" s="8" t="s">
        <v>558</v>
      </c>
      <c r="J96" s="8" t="s">
        <v>52</v>
      </c>
      <c r="K96" s="8" t="s">
        <v>597</v>
      </c>
      <c r="L96" s="8" t="s">
        <v>52</v>
      </c>
      <c r="M96" s="8" t="s">
        <v>598</v>
      </c>
      <c r="N96" s="2" t="s">
        <v>63</v>
      </c>
    </row>
  </sheetData>
  <mergeCells count="2">
    <mergeCell ref="A1:M1"/>
    <mergeCell ref="A2:M2"/>
  </mergeCells>
  <phoneticPr fontId="3" type="noConversion"/>
  <pageMargins left="0.78740157480314954" right="0" top="0.39370078740157477" bottom="0.39370078740157477" header="0" footer="0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7</vt:i4>
      </vt:variant>
    </vt:vector>
  </HeadingPairs>
  <TitlesOfParts>
    <vt:vector size="12" baseType="lpstr">
      <vt:lpstr>(1)★건축원가(요율조정은이곳에서)★</vt:lpstr>
      <vt:lpstr>공종별집계표</vt:lpstr>
      <vt:lpstr>공종별내역서</vt:lpstr>
      <vt:lpstr>일위대가목록</vt:lpstr>
      <vt:lpstr>Sheet1</vt:lpstr>
      <vt:lpstr>'(1)★건축원가(요율조정은이곳에서)★'!Print_Area</vt:lpstr>
      <vt:lpstr>공종별내역서!Print_Area</vt:lpstr>
      <vt:lpstr>공종별집계표!Print_Area</vt:lpstr>
      <vt:lpstr>일위대가목록!Print_Area</vt:lpstr>
      <vt:lpstr>공종별내역서!Print_Titles</vt:lpstr>
      <vt:lpstr>공종별집계표!Print_Titles</vt:lpstr>
      <vt:lpstr>일위대가목록!Print_Titles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2023-01-13T08:41:01Z</dcterms:created>
  <dcterms:modified xsi:type="dcterms:W3CDTF">2023-01-25T09:21:16Z</dcterms:modified>
</cp:coreProperties>
</file>