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3715" windowHeight="13740"/>
  </bookViews>
  <sheets>
    <sheet name="기관업무추진비" sheetId="1" r:id="rId1"/>
    <sheet name="시책추진업무추진비" sheetId="2" r:id="rId2"/>
  </sheets>
  <definedNames>
    <definedName name="_xlnm._FilterDatabase" localSheetId="0" hidden="1">기관업무추진비!$H$1:$H$35</definedName>
  </definedNames>
  <calcPr calcId="145621"/>
</workbook>
</file>

<file path=xl/calcChain.xml><?xml version="1.0" encoding="utf-8"?>
<calcChain xmlns="http://schemas.openxmlformats.org/spreadsheetml/2006/main">
  <c r="F10" i="2" l="1"/>
  <c r="K6" i="1" s="1"/>
  <c r="G9" i="2"/>
  <c r="F44" i="1"/>
  <c r="K5" i="1" s="1"/>
  <c r="H42" i="1" l="1"/>
  <c r="H41" i="1"/>
  <c r="H38" i="1"/>
  <c r="G37" i="1"/>
  <c r="G35" i="1"/>
  <c r="G44" i="1" l="1"/>
  <c r="H32" i="1"/>
  <c r="H29" i="1"/>
  <c r="H25" i="1"/>
  <c r="H24" i="1"/>
  <c r="H18" i="1"/>
  <c r="H15" i="1"/>
  <c r="L12" i="1" s="1"/>
  <c r="L13" i="1" s="1"/>
  <c r="H14" i="1"/>
  <c r="H44" i="1" l="1"/>
  <c r="K12" i="1"/>
  <c r="M12" i="1" s="1"/>
  <c r="G7" i="2"/>
  <c r="G8" i="2"/>
  <c r="G6" i="2"/>
  <c r="G10" i="2" l="1"/>
  <c r="K11" i="1" s="1"/>
  <c r="M11" i="1" s="1"/>
  <c r="M13" i="1" s="1"/>
  <c r="K7" i="1"/>
  <c r="K13" i="1" l="1"/>
</calcChain>
</file>

<file path=xl/sharedStrings.xml><?xml version="1.0" encoding="utf-8"?>
<sst xmlns="http://schemas.openxmlformats.org/spreadsheetml/2006/main" count="160" uniqueCount="97">
  <si>
    <t>사용일자</t>
  </si>
  <si>
    <t>집행목적</t>
  </si>
  <si>
    <t>장소</t>
  </si>
  <si>
    <t>집행대상</t>
  </si>
  <si>
    <t>지출금액(원)</t>
  </si>
  <si>
    <t>계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</si>
  <si>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</si>
  <si>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</si>
  <si>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</si>
  <si>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</si>
  <si>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시책업무추진비</t>
    <phoneticPr fontId="1" type="noConversion"/>
  </si>
  <si>
    <t>계</t>
    <phoneticPr fontId="1" type="noConversion"/>
  </si>
  <si>
    <t>구분</t>
    <phoneticPr fontId="1" type="noConversion"/>
  </si>
  <si>
    <t>외부</t>
    <phoneticPr fontId="1" type="noConversion"/>
  </si>
  <si>
    <t>내부</t>
    <phoneticPr fontId="1" type="noConversion"/>
  </si>
  <si>
    <t>카드</t>
    <phoneticPr fontId="1" type="noConversion"/>
  </si>
  <si>
    <t>현금</t>
    <phoneticPr fontId="1" type="noConversion"/>
  </si>
  <si>
    <t>ooo</t>
    <phoneticPr fontId="9" type="noConversion"/>
  </si>
  <si>
    <t>□ 경기도박물관 관장</t>
    <phoneticPr fontId="1" type="noConversion"/>
  </si>
  <si>
    <t>외부</t>
    <phoneticPr fontId="1" type="noConversion"/>
  </si>
  <si>
    <t>재단직원 경조사비</t>
    <phoneticPr fontId="1" type="noConversion"/>
  </si>
  <si>
    <t xml:space="preserve"> </t>
    <phoneticPr fontId="1" type="noConversion"/>
  </si>
  <si>
    <t>2019년 직원 설 선물 지출</t>
  </si>
  <si>
    <t>기획운영팀원 직원격려</t>
  </si>
  <si>
    <t>학예팀원 직원격려</t>
  </si>
  <si>
    <t>기획운영팀 직원 격려</t>
  </si>
  <si>
    <t>해설사 간담회</t>
  </si>
  <si>
    <t>학예실 직원격려</t>
  </si>
  <si>
    <t>경영협력실 직원격려</t>
  </si>
  <si>
    <t>박물관 리뉴얼 평가위원회 간담회</t>
  </si>
  <si>
    <t>문화해설사 간담회</t>
  </si>
  <si>
    <t>경기문화재단 문화기반팀 회의</t>
  </si>
  <si>
    <t>경기문화재단 문화예술본부팀장 회의</t>
  </si>
  <si>
    <t>운영직 직원 격려</t>
  </si>
  <si>
    <t>개관 23주년 관련 간담회 (운영직)</t>
  </si>
  <si>
    <t>직원 퇴임식 선물</t>
  </si>
  <si>
    <t>박물관 운영방안 협의</t>
  </si>
  <si>
    <t>리모델링 운영방안 협의</t>
  </si>
  <si>
    <t>주변지역 상권 활성화 방안 논의</t>
  </si>
  <si>
    <t xml:space="preserve">특별전시 자문 </t>
  </si>
  <si>
    <t>배뉴31</t>
  </si>
  <si>
    <t>신세계몰</t>
  </si>
  <si>
    <t>기와집</t>
  </si>
  <si>
    <t>착한낙지</t>
  </si>
  <si>
    <t>국수나무</t>
  </si>
  <si>
    <t>이마트몰</t>
  </si>
  <si>
    <t>노리타</t>
  </si>
  <si>
    <t>장가계</t>
  </si>
  <si>
    <t>베뉴31</t>
  </si>
  <si>
    <t>수평양면옥</t>
  </si>
  <si>
    <t>가오리와방패연</t>
  </si>
  <si>
    <t>부자 백남준카페</t>
  </si>
  <si>
    <t>골목식당</t>
  </si>
  <si>
    <t>밥과술이만났을때</t>
  </si>
  <si>
    <t>삼대째손두부</t>
  </si>
  <si>
    <t>도토리마을</t>
  </si>
  <si>
    <t>도미노피자</t>
  </si>
  <si>
    <t>선생태동태현</t>
  </si>
  <si>
    <t>서하남행복드림</t>
  </si>
  <si>
    <t>엔젤리너스 경기 R&amp;D점</t>
  </si>
  <si>
    <t>경기도박물관</t>
  </si>
  <si>
    <t>큰집추어탕</t>
  </si>
  <si>
    <t>경기도박물관장외 4명</t>
  </si>
  <si>
    <t>경기도박물관장외 2명</t>
  </si>
  <si>
    <t>경기도박물관장외 7명</t>
  </si>
  <si>
    <t>기획운영팀장외 9명</t>
  </si>
  <si>
    <t>경기도박물관장외 12명</t>
  </si>
  <si>
    <t>경기도박물관장외 6명</t>
  </si>
  <si>
    <t>기획운영팀장외 6명</t>
  </si>
  <si>
    <t>경기도박물관장외 5명</t>
  </si>
  <si>
    <t>기획운영팀장외 10명</t>
  </si>
  <si>
    <t>경기도박물관장외 18명</t>
  </si>
  <si>
    <t>경기도박물관장외 16명</t>
  </si>
  <si>
    <t>경기도박물관장외 8명</t>
  </si>
  <si>
    <t>경기도박물관장외 25명</t>
  </si>
  <si>
    <t>ooo박물관</t>
    <phoneticPr fontId="1" type="noConversion"/>
  </si>
  <si>
    <t>ooo본부</t>
    <phoneticPr fontId="1" type="noConversion"/>
  </si>
  <si>
    <t>박물관 직원 37명</t>
    <phoneticPr fontId="1" type="noConversion"/>
  </si>
  <si>
    <t>박물관 직원 1명</t>
    <phoneticPr fontId="1" type="noConversion"/>
  </si>
  <si>
    <t>운영직 직원격려</t>
    <phoneticPr fontId="1" type="noConversion"/>
  </si>
  <si>
    <t>직원 설 선물 지출</t>
    <phoneticPr fontId="1" type="noConversion"/>
  </si>
  <si>
    <t>기획운영팀, 학예팀원 직원격려</t>
    <phoneticPr fontId="1" type="noConversion"/>
  </si>
  <si>
    <t>학예팀 직원 격려</t>
    <phoneticPr fontId="1" type="noConversion"/>
  </si>
  <si>
    <t>경기도박물관 전직원 간담회</t>
    <phoneticPr fontId="1" type="noConversion"/>
  </si>
  <si>
    <t>박물관 파트장 간담회</t>
    <phoneticPr fontId="1" type="noConversion"/>
  </si>
  <si>
    <t>경기문화재단 경영본부 회의</t>
    <phoneticPr fontId="1" type="noConversion"/>
  </si>
  <si>
    <t>개관 23주년 간담회 (경영협력실, 학예실)</t>
    <phoneticPr fontId="1" type="noConversion"/>
  </si>
  <si>
    <t>OOO교수 외 1명</t>
    <phoneticPr fontId="1" type="noConversion"/>
  </si>
  <si>
    <t>2019년 6월 26일 수요일</t>
    <phoneticPr fontId="1" type="noConversion"/>
  </si>
  <si>
    <t>OOO 직원 외 1명</t>
    <phoneticPr fontId="1" type="noConversion"/>
  </si>
  <si>
    <t xml:space="preserve">경기도박물관장외 15명 </t>
  </si>
  <si>
    <t xml:space="preserve">경기도박물관장외 20명 </t>
  </si>
  <si>
    <t>OOO 작가 外 2명</t>
    <phoneticPr fontId="1" type="noConversion"/>
  </si>
  <si>
    <t>OOO 설계 작가 外 19명</t>
    <phoneticPr fontId="1" type="noConversion"/>
  </si>
  <si>
    <t>문화기획자 OOO 外 2명</t>
    <phoneticPr fontId="1" type="noConversion"/>
  </si>
  <si>
    <t>2019년 1~2분기 시책추진 업무추진비 공개자료</t>
    <phoneticPr fontId="1" type="noConversion"/>
  </si>
  <si>
    <t>2019년 1~2분기 기관운영 업무추진비 공개자료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</si>
</sst>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;[Red]#,##0"/>
    <numFmt numFmtId="177" formatCode="[$-F800]dddd\,\ mmmm\ dd\,\ yyyy"/>
    <numFmt numFmtId="178" formatCode="mm\/dd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10" fillId="0" borderId="0" applyFont="0" applyFill="0" applyBorder="0" applyAlignment="0" applyProtection="0">
      <alignment vertical="center"/>
    </xf>
    <xf numFmtId="0" fontId="14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5" applyFont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41" fontId="16" fillId="0" borderId="1" xfId="4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7" fontId="17" fillId="0" borderId="1" xfId="1" applyNumberFormat="1" applyFont="1" applyFill="1" applyBorder="1" applyAlignment="1">
      <alignment horizontal="center" vertical="center" wrapText="1" shrinkToFit="1"/>
    </xf>
    <xf numFmtId="0" fontId="17" fillId="0" borderId="1" xfId="1" applyFont="1" applyBorder="1" applyAlignment="1">
      <alignment horizontal="center" vertical="center" wrapText="1" shrinkToFit="1"/>
    </xf>
    <xf numFmtId="41" fontId="16" fillId="0" borderId="1" xfId="2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 shrinkToFit="1"/>
    </xf>
    <xf numFmtId="41" fontId="17" fillId="0" borderId="1" xfId="2" applyFont="1" applyBorder="1" applyAlignment="1">
      <alignment vertical="center" wrapText="1"/>
    </xf>
    <xf numFmtId="41" fontId="17" fillId="0" borderId="1" xfId="2" applyFont="1" applyBorder="1" applyAlignment="1">
      <alignment horizontal="center" vertical="center" wrapText="1"/>
    </xf>
    <xf numFmtId="176" fontId="16" fillId="0" borderId="1" xfId="4" applyNumberFormat="1" applyFont="1" applyBorder="1" applyAlignment="1">
      <alignment horizontal="right" vertical="center"/>
    </xf>
    <xf numFmtId="41" fontId="11" fillId="0" borderId="0" xfId="0" applyNumberFormat="1" applyFont="1" applyAlignment="1">
      <alignment horizontal="center" vertical="center"/>
    </xf>
    <xf numFmtId="178" fontId="13" fillId="2" borderId="1" xfId="3" applyNumberFormat="1" applyFont="1" applyFill="1" applyBorder="1" applyAlignment="1">
      <alignment horizontal="center" vertical="center" shrinkToFit="1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3" applyNumberFormat="1" applyFont="1" applyFill="1" applyBorder="1" applyAlignment="1">
      <alignment horizontal="center" vertical="center"/>
    </xf>
    <xf numFmtId="41" fontId="13" fillId="2" borderId="1" xfId="4" applyFont="1" applyFill="1" applyBorder="1" applyAlignment="1">
      <alignment horizontal="center" vertical="center" wrapText="1"/>
    </xf>
    <xf numFmtId="41" fontId="16" fillId="0" borderId="1" xfId="4" applyFont="1" applyBorder="1" applyAlignment="1">
      <alignment horizontal="right" vertical="center"/>
    </xf>
    <xf numFmtId="3" fontId="13" fillId="2" borderId="1" xfId="2" applyNumberFormat="1" applyFont="1" applyFill="1" applyBorder="1" applyAlignment="1">
      <alignment horizontal="right" vertical="center" wrapText="1"/>
    </xf>
    <xf numFmtId="41" fontId="16" fillId="0" borderId="1" xfId="0" applyNumberFormat="1" applyFont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41" fontId="11" fillId="0" borderId="1" xfId="4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41" fontId="11" fillId="4" borderId="1" xfId="4" applyFont="1" applyFill="1" applyBorder="1" applyAlignment="1">
      <alignment horizontal="center" vertical="center"/>
    </xf>
    <xf numFmtId="178" fontId="16" fillId="2" borderId="1" xfId="3" applyNumberFormat="1" applyFont="1" applyFill="1" applyBorder="1" applyAlignment="1">
      <alignment horizontal="center" vertical="center" shrinkToFit="1"/>
    </xf>
    <xf numFmtId="0" fontId="16" fillId="2" borderId="1" xfId="3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177" fontId="17" fillId="5" borderId="1" xfId="1" applyNumberFormat="1" applyFont="1" applyFill="1" applyBorder="1" applyAlignment="1">
      <alignment horizontal="center" vertical="center"/>
    </xf>
    <xf numFmtId="0" fontId="17" fillId="5" borderId="1" xfId="1" applyFont="1" applyFill="1" applyBorder="1" applyAlignment="1">
      <alignment horizontal="center" vertical="center" shrinkToFit="1"/>
    </xf>
    <xf numFmtId="41" fontId="17" fillId="5" borderId="1" xfId="2" applyFont="1" applyFill="1" applyBorder="1" applyAlignment="1">
      <alignment horizontal="center" vertical="center"/>
    </xf>
    <xf numFmtId="176" fontId="17" fillId="5" borderId="1" xfId="2" applyNumberFormat="1" applyFont="1" applyFill="1" applyBorder="1" applyAlignment="1">
      <alignment horizontal="center" vertical="center" wrapText="1"/>
    </xf>
    <xf numFmtId="41" fontId="17" fillId="5" borderId="1" xfId="2" applyFont="1" applyFill="1" applyBorder="1" applyAlignment="1">
      <alignment vertical="center"/>
    </xf>
    <xf numFmtId="41" fontId="17" fillId="5" borderId="1" xfId="4" applyFont="1" applyFill="1" applyBorder="1" applyAlignment="1">
      <alignment horizontal="center" vertical="center"/>
    </xf>
    <xf numFmtId="177" fontId="8" fillId="5" borderId="1" xfId="1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shrinkToFit="1"/>
    </xf>
    <xf numFmtId="41" fontId="8" fillId="5" borderId="1" xfId="2" applyFont="1" applyFill="1" applyBorder="1" applyAlignment="1">
      <alignment horizontal="center" vertical="center"/>
    </xf>
    <xf numFmtId="176" fontId="8" fillId="5" borderId="1" xfId="2" applyNumberFormat="1" applyFont="1" applyFill="1" applyBorder="1" applyAlignment="1">
      <alignment horizontal="center" vertical="center" wrapText="1"/>
    </xf>
    <xf numFmtId="41" fontId="8" fillId="5" borderId="1" xfId="2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177" fontId="16" fillId="2" borderId="1" xfId="3" applyNumberFormat="1" applyFont="1" applyFill="1" applyBorder="1" applyAlignment="1">
      <alignment horizontal="center" vertical="center" wrapText="1"/>
    </xf>
  </cellXfs>
  <cellStyles count="6">
    <cellStyle name="쉼표 [0]" xfId="4" builtinId="6"/>
    <cellStyle name="쉼표 [0] 2" xfId="2"/>
    <cellStyle name="표준" xfId="0" builtinId="0"/>
    <cellStyle name="표준 2" xfId="3"/>
    <cellStyle name="표준 2 2" xfId="5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4"/>
  <sheetViews>
    <sheetView tabSelected="1" view="pageBreakPreview" zoomScaleNormal="100" zoomScaleSheetLayoutView="100" workbookViewId="0">
      <selection activeCell="C6" sqref="C6"/>
    </sheetView>
  </sheetViews>
  <sheetFormatPr defaultRowHeight="40.5" customHeight="1"/>
  <cols>
    <col min="1" max="1" width="3.75" customWidth="1"/>
    <col min="2" max="2" width="26.375" customWidth="1"/>
    <col min="3" max="3" width="35.875" style="1" customWidth="1"/>
    <col min="4" max="4" width="18.875" customWidth="1"/>
    <col min="5" max="5" width="41" customWidth="1"/>
    <col min="6" max="6" width="15.25" style="20" customWidth="1"/>
    <col min="7" max="7" width="14.5" style="22" hidden="1" customWidth="1"/>
    <col min="8" max="8" width="11.375" style="21" hidden="1" customWidth="1"/>
    <col min="9" max="9" width="0" hidden="1" customWidth="1"/>
    <col min="10" max="10" width="18.625" hidden="1" customWidth="1"/>
    <col min="11" max="11" width="14" hidden="1" customWidth="1"/>
    <col min="12" max="13" width="13.375" hidden="1" customWidth="1"/>
  </cols>
  <sheetData>
    <row r="1" spans="1:13" ht="21.75" customHeight="1"/>
    <row r="2" spans="1:13" ht="40.5" customHeight="1">
      <c r="A2" s="4"/>
      <c r="B2" s="66" t="s">
        <v>96</v>
      </c>
      <c r="C2" s="66"/>
      <c r="D2" s="66"/>
      <c r="E2" s="66"/>
      <c r="F2" s="66"/>
      <c r="G2" s="66"/>
      <c r="H2" s="66"/>
    </row>
    <row r="3" spans="1:13" ht="16.5" customHeight="1">
      <c r="A3" s="3"/>
      <c r="B3" s="8"/>
      <c r="C3" s="10"/>
      <c r="D3" s="6"/>
      <c r="E3" s="2"/>
    </row>
    <row r="4" spans="1:13" ht="26.25" customHeight="1">
      <c r="A4" s="13" t="s">
        <v>6</v>
      </c>
      <c r="B4" s="13" t="s">
        <v>18</v>
      </c>
      <c r="C4" s="14"/>
      <c r="D4" s="7"/>
      <c r="E4" s="5"/>
    </row>
    <row r="5" spans="1:13" s="1" customFormat="1" ht="27" customHeight="1">
      <c r="A5" s="18"/>
      <c r="B5" s="54" t="s">
        <v>0</v>
      </c>
      <c r="C5" s="55" t="s">
        <v>1</v>
      </c>
      <c r="D5" s="56" t="s">
        <v>2</v>
      </c>
      <c r="E5" s="57" t="s">
        <v>3</v>
      </c>
      <c r="F5" s="58" t="s">
        <v>4</v>
      </c>
      <c r="G5" s="59" t="s">
        <v>8</v>
      </c>
      <c r="H5" s="59" t="s">
        <v>7</v>
      </c>
      <c r="J5" s="47" t="s">
        <v>9</v>
      </c>
      <c r="K5" s="48">
        <f>F44</f>
        <v>4723301</v>
      </c>
      <c r="L5" s="23"/>
      <c r="M5" s="23"/>
    </row>
    <row r="6" spans="1:13" s="1" customFormat="1" ht="27" customHeight="1">
      <c r="A6" s="18"/>
      <c r="B6" s="67">
        <v>43479</v>
      </c>
      <c r="C6" s="39" t="s">
        <v>79</v>
      </c>
      <c r="D6" s="40" t="s">
        <v>40</v>
      </c>
      <c r="E6" s="26" t="s">
        <v>62</v>
      </c>
      <c r="F6" s="43">
        <v>27000</v>
      </c>
      <c r="G6" s="44"/>
      <c r="H6" s="44"/>
      <c r="J6" s="47" t="s">
        <v>10</v>
      </c>
      <c r="K6" s="48">
        <f>시책추진업무추진비!F10</f>
        <v>476000</v>
      </c>
      <c r="L6" s="23"/>
      <c r="M6" s="23"/>
    </row>
    <row r="7" spans="1:13" s="1" customFormat="1" ht="27" customHeight="1">
      <c r="A7" s="18"/>
      <c r="B7" s="67">
        <v>43480</v>
      </c>
      <c r="C7" s="51" t="s">
        <v>20</v>
      </c>
      <c r="D7" s="27" t="s">
        <v>17</v>
      </c>
      <c r="E7" s="26" t="s">
        <v>75</v>
      </c>
      <c r="F7" s="43">
        <v>50000</v>
      </c>
      <c r="G7" s="44"/>
      <c r="H7" s="44"/>
      <c r="J7" s="49" t="s">
        <v>11</v>
      </c>
      <c r="K7" s="50">
        <f>SUM(K5:K6)</f>
        <v>5199301</v>
      </c>
      <c r="L7" s="23"/>
      <c r="M7" s="23"/>
    </row>
    <row r="8" spans="1:13" s="1" customFormat="1" ht="27" customHeight="1">
      <c r="A8" s="18"/>
      <c r="B8" s="67">
        <v>43483</v>
      </c>
      <c r="C8" s="39" t="s">
        <v>80</v>
      </c>
      <c r="D8" s="41" t="s">
        <v>41</v>
      </c>
      <c r="E8" s="26" t="s">
        <v>77</v>
      </c>
      <c r="F8" s="43">
        <v>835941</v>
      </c>
      <c r="G8" s="44"/>
      <c r="H8" s="44"/>
      <c r="J8" s="23"/>
      <c r="K8" s="23"/>
      <c r="L8" s="23"/>
      <c r="M8" s="23"/>
    </row>
    <row r="9" spans="1:13" s="1" customFormat="1" ht="27" customHeight="1">
      <c r="A9" s="18"/>
      <c r="B9" s="67">
        <v>43487</v>
      </c>
      <c r="C9" s="39" t="s">
        <v>81</v>
      </c>
      <c r="D9" s="41" t="s">
        <v>42</v>
      </c>
      <c r="E9" s="26" t="s">
        <v>63</v>
      </c>
      <c r="F9" s="43">
        <v>36000</v>
      </c>
      <c r="G9" s="44"/>
      <c r="H9" s="44"/>
      <c r="J9" s="23"/>
      <c r="K9" s="23"/>
      <c r="L9" s="23"/>
      <c r="M9" s="23"/>
    </row>
    <row r="10" spans="1:13" s="1" customFormat="1" ht="27" customHeight="1">
      <c r="A10" s="18"/>
      <c r="B10" s="67">
        <v>43493</v>
      </c>
      <c r="C10" s="39" t="s">
        <v>23</v>
      </c>
      <c r="D10" s="41" t="s">
        <v>43</v>
      </c>
      <c r="E10" s="26" t="s">
        <v>63</v>
      </c>
      <c r="F10" s="43">
        <v>24000</v>
      </c>
      <c r="G10" s="44"/>
      <c r="H10" s="44"/>
      <c r="J10" s="47" t="s">
        <v>12</v>
      </c>
      <c r="K10" s="47" t="s">
        <v>13</v>
      </c>
      <c r="L10" s="47" t="s">
        <v>14</v>
      </c>
      <c r="M10" s="47" t="s">
        <v>11</v>
      </c>
    </row>
    <row r="11" spans="1:13" s="1" customFormat="1" ht="27" customHeight="1">
      <c r="A11" s="18"/>
      <c r="B11" s="67">
        <v>43495</v>
      </c>
      <c r="C11" s="39" t="s">
        <v>24</v>
      </c>
      <c r="D11" s="41" t="s">
        <v>44</v>
      </c>
      <c r="E11" s="26" t="s">
        <v>63</v>
      </c>
      <c r="F11" s="43">
        <v>16200</v>
      </c>
      <c r="G11" s="44"/>
      <c r="H11" s="44"/>
      <c r="J11" s="47" t="s">
        <v>15</v>
      </c>
      <c r="K11" s="48">
        <f>SUM(G44,시책추진업무추진비!G10)</f>
        <v>1155580</v>
      </c>
      <c r="L11" s="48">
        <v>6532500</v>
      </c>
      <c r="M11" s="48">
        <f>SUM(K11:L11)</f>
        <v>7688080</v>
      </c>
    </row>
    <row r="12" spans="1:13" s="1" customFormat="1" ht="27" customHeight="1">
      <c r="A12" s="18"/>
      <c r="B12" s="67">
        <v>43497</v>
      </c>
      <c r="C12" s="39" t="s">
        <v>22</v>
      </c>
      <c r="D12" s="41" t="s">
        <v>45</v>
      </c>
      <c r="E12" s="26" t="s">
        <v>78</v>
      </c>
      <c r="F12" s="43">
        <v>25960</v>
      </c>
      <c r="G12" s="44">
        <v>71000</v>
      </c>
      <c r="H12" s="44"/>
      <c r="J12" s="47" t="s">
        <v>16</v>
      </c>
      <c r="K12" s="48" t="e">
        <f>SUM(H14,H29,H32,#REF!)</f>
        <v>#REF!</v>
      </c>
      <c r="L12" s="48" t="e">
        <f>SUM(H15,H18,H24,H25,H38,H41,H42,#REF!,#REF!,#REF!)</f>
        <v>#REF!</v>
      </c>
      <c r="M12" s="48" t="e">
        <f>SUM(K12:L12)</f>
        <v>#REF!</v>
      </c>
    </row>
    <row r="13" spans="1:13" s="1" customFormat="1" ht="27" customHeight="1">
      <c r="A13" s="18"/>
      <c r="B13" s="67">
        <v>43497</v>
      </c>
      <c r="C13" s="39" t="s">
        <v>82</v>
      </c>
      <c r="D13" s="41" t="s">
        <v>46</v>
      </c>
      <c r="E13" s="26" t="s">
        <v>64</v>
      </c>
      <c r="F13" s="43">
        <v>149000</v>
      </c>
      <c r="G13" s="44"/>
      <c r="H13" s="44"/>
      <c r="J13" s="49" t="s">
        <v>11</v>
      </c>
      <c r="K13" s="50" t="e">
        <f>SUM(K11:K12)</f>
        <v>#REF!</v>
      </c>
      <c r="L13" s="50" t="e">
        <f t="shared" ref="L13:M13" si="0">SUM(L11:L12)</f>
        <v>#REF!</v>
      </c>
      <c r="M13" s="50" t="e">
        <f t="shared" si="0"/>
        <v>#REF!</v>
      </c>
    </row>
    <row r="14" spans="1:13" s="1" customFormat="1" ht="27" customHeight="1">
      <c r="A14" s="18"/>
      <c r="B14" s="67">
        <v>43510</v>
      </c>
      <c r="C14" s="30" t="s">
        <v>25</v>
      </c>
      <c r="D14" s="28" t="s">
        <v>47</v>
      </c>
      <c r="E14" s="26" t="s">
        <v>65</v>
      </c>
      <c r="F14" s="43">
        <v>182000</v>
      </c>
      <c r="G14" s="44"/>
      <c r="H14" s="44">
        <f>F14</f>
        <v>182000</v>
      </c>
      <c r="J14" s="23"/>
      <c r="K14" s="23"/>
      <c r="L14" s="23"/>
      <c r="M14" s="38"/>
    </row>
    <row r="15" spans="1:13" s="1" customFormat="1" ht="27" customHeight="1">
      <c r="A15" s="18"/>
      <c r="B15" s="67">
        <v>43516</v>
      </c>
      <c r="C15" s="30" t="s">
        <v>24</v>
      </c>
      <c r="D15" s="27" t="s">
        <v>48</v>
      </c>
      <c r="E15" s="26" t="s">
        <v>66</v>
      </c>
      <c r="F15" s="43">
        <v>61300</v>
      </c>
      <c r="G15" s="44"/>
      <c r="H15" s="44">
        <f>F15</f>
        <v>61300</v>
      </c>
    </row>
    <row r="16" spans="1:13" s="1" customFormat="1" ht="27" customHeight="1">
      <c r="A16" s="18"/>
      <c r="B16" s="67">
        <v>43516</v>
      </c>
      <c r="C16" s="39" t="s">
        <v>25</v>
      </c>
      <c r="D16" s="40" t="s">
        <v>49</v>
      </c>
      <c r="E16" s="26" t="s">
        <v>67</v>
      </c>
      <c r="F16" s="43">
        <v>120000</v>
      </c>
      <c r="G16" s="44"/>
      <c r="H16" s="44"/>
    </row>
    <row r="17" spans="1:13" s="1" customFormat="1" ht="27" customHeight="1">
      <c r="A17" s="18"/>
      <c r="B17" s="67">
        <v>43524</v>
      </c>
      <c r="C17" s="39" t="s">
        <v>25</v>
      </c>
      <c r="D17" s="40" t="s">
        <v>50</v>
      </c>
      <c r="E17" s="26" t="s">
        <v>68</v>
      </c>
      <c r="F17" s="43">
        <v>133000</v>
      </c>
      <c r="G17" s="44"/>
      <c r="H17" s="44"/>
    </row>
    <row r="18" spans="1:13" s="1" customFormat="1" ht="27" customHeight="1">
      <c r="A18" s="18"/>
      <c r="B18" s="67">
        <v>43529</v>
      </c>
      <c r="C18" s="39" t="s">
        <v>25</v>
      </c>
      <c r="D18" s="28" t="s">
        <v>42</v>
      </c>
      <c r="E18" s="26" t="s">
        <v>67</v>
      </c>
      <c r="F18" s="43">
        <v>87000</v>
      </c>
      <c r="G18" s="44"/>
      <c r="H18" s="44">
        <f>F18</f>
        <v>87000</v>
      </c>
    </row>
    <row r="19" spans="1:13" s="1" customFormat="1" ht="27" customHeight="1">
      <c r="A19" s="18"/>
      <c r="B19" s="67">
        <v>43529</v>
      </c>
      <c r="C19" s="51" t="s">
        <v>20</v>
      </c>
      <c r="D19" s="27" t="s">
        <v>17</v>
      </c>
      <c r="E19" s="26" t="s">
        <v>76</v>
      </c>
      <c r="F19" s="43">
        <v>50000</v>
      </c>
      <c r="G19" s="44"/>
      <c r="H19" s="44"/>
    </row>
    <row r="20" spans="1:13" s="1" customFormat="1" ht="27" customHeight="1">
      <c r="A20" s="18"/>
      <c r="B20" s="67">
        <v>43530</v>
      </c>
      <c r="C20" s="39" t="s">
        <v>81</v>
      </c>
      <c r="D20" s="40" t="s">
        <v>47</v>
      </c>
      <c r="E20" s="26" t="s">
        <v>62</v>
      </c>
      <c r="F20" s="43">
        <v>67500</v>
      </c>
      <c r="G20" s="44">
        <v>84000</v>
      </c>
      <c r="H20" s="44"/>
    </row>
    <row r="21" spans="1:13" s="1" customFormat="1" ht="27" customHeight="1">
      <c r="A21" s="18"/>
      <c r="B21" s="67">
        <v>43530</v>
      </c>
      <c r="C21" s="39" t="s">
        <v>81</v>
      </c>
      <c r="D21" s="40" t="s">
        <v>51</v>
      </c>
      <c r="E21" s="26" t="s">
        <v>62</v>
      </c>
      <c r="F21" s="43">
        <v>10500</v>
      </c>
      <c r="G21" s="44">
        <v>36500</v>
      </c>
      <c r="H21" s="44"/>
    </row>
    <row r="22" spans="1:13" s="1" customFormat="1" ht="27" customHeight="1">
      <c r="A22" s="18"/>
      <c r="B22" s="67">
        <v>43544</v>
      </c>
      <c r="C22" s="39" t="s">
        <v>24</v>
      </c>
      <c r="D22" s="40" t="s">
        <v>52</v>
      </c>
      <c r="E22" s="26" t="s">
        <v>66</v>
      </c>
      <c r="F22" s="43">
        <v>156000</v>
      </c>
      <c r="G22" s="44">
        <v>182000</v>
      </c>
      <c r="H22" s="44"/>
    </row>
    <row r="23" spans="1:13" s="1" customFormat="1" ht="27" customHeight="1">
      <c r="A23" s="18"/>
      <c r="B23" s="67">
        <v>43549</v>
      </c>
      <c r="C23" s="39" t="s">
        <v>26</v>
      </c>
      <c r="D23" s="40" t="s">
        <v>52</v>
      </c>
      <c r="E23" s="26" t="s">
        <v>67</v>
      </c>
      <c r="F23" s="43">
        <v>130000</v>
      </c>
      <c r="G23" s="44">
        <v>109180</v>
      </c>
      <c r="H23" s="44"/>
    </row>
    <row r="24" spans="1:13" s="1" customFormat="1" ht="27" customHeight="1">
      <c r="A24" s="18"/>
      <c r="B24" s="67">
        <v>43549</v>
      </c>
      <c r="C24" s="30" t="s">
        <v>26</v>
      </c>
      <c r="D24" s="27" t="s">
        <v>48</v>
      </c>
      <c r="E24" s="26" t="s">
        <v>69</v>
      </c>
      <c r="F24" s="43">
        <v>27800</v>
      </c>
      <c r="G24" s="44"/>
      <c r="H24" s="44">
        <f>F24</f>
        <v>27800</v>
      </c>
    </row>
    <row r="25" spans="1:13" s="1" customFormat="1" ht="27" customHeight="1">
      <c r="A25" s="18"/>
      <c r="B25" s="67">
        <v>43552</v>
      </c>
      <c r="C25" s="30" t="s">
        <v>23</v>
      </c>
      <c r="D25" s="27" t="s">
        <v>52</v>
      </c>
      <c r="E25" s="26" t="s">
        <v>70</v>
      </c>
      <c r="F25" s="43">
        <v>192000</v>
      </c>
      <c r="G25" s="44"/>
      <c r="H25" s="44">
        <f>F25</f>
        <v>192000</v>
      </c>
    </row>
    <row r="26" spans="1:13" s="1" customFormat="1" ht="27" customHeight="1">
      <c r="A26" s="18"/>
      <c r="B26" s="67">
        <v>43552</v>
      </c>
      <c r="C26" s="39" t="s">
        <v>23</v>
      </c>
      <c r="D26" s="40" t="s">
        <v>48</v>
      </c>
      <c r="E26" s="42" t="s">
        <v>70</v>
      </c>
      <c r="F26" s="43">
        <v>55000</v>
      </c>
      <c r="G26" s="37">
        <v>151000</v>
      </c>
      <c r="H26" s="37"/>
    </row>
    <row r="27" spans="1:13" s="1" customFormat="1" ht="27" customHeight="1">
      <c r="A27" s="18"/>
      <c r="B27" s="67">
        <v>43564</v>
      </c>
      <c r="C27" s="27" t="s">
        <v>27</v>
      </c>
      <c r="D27" s="27" t="s">
        <v>53</v>
      </c>
      <c r="E27" s="26" t="s">
        <v>71</v>
      </c>
      <c r="F27" s="43">
        <v>304000</v>
      </c>
      <c r="G27" s="37"/>
      <c r="H27" s="37"/>
    </row>
    <row r="28" spans="1:13" s="1" customFormat="1" ht="27" customHeight="1">
      <c r="A28" s="18"/>
      <c r="B28" s="67">
        <v>43571</v>
      </c>
      <c r="C28" s="39" t="s">
        <v>28</v>
      </c>
      <c r="D28" s="40" t="s">
        <v>54</v>
      </c>
      <c r="E28" s="26" t="s">
        <v>72</v>
      </c>
      <c r="F28" s="43">
        <v>300000</v>
      </c>
      <c r="G28" s="29"/>
      <c r="H28" s="29"/>
    </row>
    <row r="29" spans="1:13" s="1" customFormat="1" ht="27" customHeight="1">
      <c r="A29" s="18"/>
      <c r="B29" s="67">
        <v>43572</v>
      </c>
      <c r="C29" s="27" t="s">
        <v>29</v>
      </c>
      <c r="D29" s="28" t="s">
        <v>48</v>
      </c>
      <c r="E29" s="26" t="s">
        <v>73</v>
      </c>
      <c r="F29" s="43">
        <v>36500</v>
      </c>
      <c r="G29" s="44"/>
      <c r="H29" s="44">
        <f>F29</f>
        <v>36500</v>
      </c>
    </row>
    <row r="30" spans="1:13" s="25" customFormat="1" ht="27" customHeight="1">
      <c r="A30" s="24"/>
      <c r="B30" s="67">
        <v>43581</v>
      </c>
      <c r="C30" s="39" t="s">
        <v>30</v>
      </c>
      <c r="D30" s="40" t="s">
        <v>54</v>
      </c>
      <c r="E30" s="26" t="s">
        <v>67</v>
      </c>
      <c r="F30" s="43">
        <v>114000</v>
      </c>
      <c r="G30" s="29"/>
      <c r="H30" s="29"/>
      <c r="J30" s="1"/>
      <c r="K30" s="1"/>
      <c r="L30" s="1"/>
      <c r="M30" s="1"/>
    </row>
    <row r="31" spans="1:13" s="1" customFormat="1" ht="27" customHeight="1">
      <c r="A31" s="18"/>
      <c r="B31" s="67">
        <v>43560</v>
      </c>
      <c r="C31" s="30" t="s">
        <v>83</v>
      </c>
      <c r="D31" s="40" t="s">
        <v>55</v>
      </c>
      <c r="E31" s="26" t="s">
        <v>74</v>
      </c>
      <c r="F31" s="43">
        <v>286000</v>
      </c>
      <c r="G31" s="29"/>
      <c r="H31" s="29"/>
    </row>
    <row r="32" spans="1:13" s="1" customFormat="1" ht="27" customHeight="1">
      <c r="A32" s="18"/>
      <c r="B32" s="67">
        <v>43599</v>
      </c>
      <c r="C32" s="30" t="s">
        <v>83</v>
      </c>
      <c r="D32" s="28" t="s">
        <v>56</v>
      </c>
      <c r="E32" s="26" t="s">
        <v>74</v>
      </c>
      <c r="F32" s="43">
        <v>230400</v>
      </c>
      <c r="G32" s="29"/>
      <c r="H32" s="29">
        <f>F32</f>
        <v>230400</v>
      </c>
      <c r="J32"/>
      <c r="K32"/>
      <c r="L32"/>
      <c r="M32"/>
    </row>
    <row r="33" spans="1:13" s="1" customFormat="1" ht="27" customHeight="1">
      <c r="A33" s="18"/>
      <c r="B33" s="67">
        <v>43599</v>
      </c>
      <c r="C33" s="30" t="s">
        <v>83</v>
      </c>
      <c r="D33" s="40" t="s">
        <v>56</v>
      </c>
      <c r="E33" s="26" t="s">
        <v>67</v>
      </c>
      <c r="F33" s="43">
        <v>123500</v>
      </c>
      <c r="G33" s="29"/>
      <c r="H33" s="29"/>
      <c r="J33"/>
      <c r="K33"/>
      <c r="L33"/>
      <c r="M33"/>
    </row>
    <row r="34" spans="1:13" ht="27" customHeight="1">
      <c r="B34" s="67">
        <v>43598</v>
      </c>
      <c r="C34" s="51" t="s">
        <v>84</v>
      </c>
      <c r="D34" s="52" t="s">
        <v>57</v>
      </c>
      <c r="E34" s="26" t="s">
        <v>64</v>
      </c>
      <c r="F34" s="43">
        <v>105000</v>
      </c>
      <c r="G34" s="44"/>
      <c r="H34" s="44"/>
    </row>
    <row r="35" spans="1:13" ht="27" customHeight="1">
      <c r="B35" s="67">
        <v>43607</v>
      </c>
      <c r="C35" s="51" t="s">
        <v>31</v>
      </c>
      <c r="D35" s="52" t="s">
        <v>58</v>
      </c>
      <c r="E35" s="26" t="s">
        <v>62</v>
      </c>
      <c r="F35" s="43">
        <v>15000</v>
      </c>
      <c r="G35" s="44">
        <f>F35</f>
        <v>15000</v>
      </c>
      <c r="H35" s="44"/>
    </row>
    <row r="36" spans="1:13" ht="27" customHeight="1">
      <c r="B36" s="67">
        <v>43614</v>
      </c>
      <c r="C36" s="51" t="s">
        <v>85</v>
      </c>
      <c r="D36" s="52" t="s">
        <v>59</v>
      </c>
      <c r="E36" s="26" t="s">
        <v>69</v>
      </c>
      <c r="F36" s="43">
        <v>25800</v>
      </c>
      <c r="G36" s="44"/>
      <c r="H36" s="44"/>
    </row>
    <row r="37" spans="1:13" ht="27" customHeight="1">
      <c r="B37" s="67">
        <v>43614</v>
      </c>
      <c r="C37" s="51" t="s">
        <v>32</v>
      </c>
      <c r="D37" s="53" t="s">
        <v>59</v>
      </c>
      <c r="E37" s="26" t="s">
        <v>69</v>
      </c>
      <c r="F37" s="43">
        <v>30900</v>
      </c>
      <c r="G37" s="44">
        <f>F37</f>
        <v>30900</v>
      </c>
      <c r="H37" s="44"/>
    </row>
    <row r="38" spans="1:13" ht="27" customHeight="1">
      <c r="B38" s="67">
        <v>43615</v>
      </c>
      <c r="C38" s="51" t="s">
        <v>20</v>
      </c>
      <c r="D38" s="27" t="s">
        <v>17</v>
      </c>
      <c r="E38" s="26" t="s">
        <v>75</v>
      </c>
      <c r="F38" s="43">
        <v>50000</v>
      </c>
      <c r="G38" s="44"/>
      <c r="H38" s="44">
        <f>F38</f>
        <v>50000</v>
      </c>
    </row>
    <row r="39" spans="1:13" ht="27" customHeight="1">
      <c r="B39" s="67">
        <v>43473</v>
      </c>
      <c r="C39" s="51" t="s">
        <v>33</v>
      </c>
      <c r="D39" s="53" t="s">
        <v>46</v>
      </c>
      <c r="E39" s="26" t="s">
        <v>64</v>
      </c>
      <c r="F39" s="43">
        <v>113000</v>
      </c>
      <c r="G39" s="44"/>
      <c r="H39" s="44"/>
    </row>
    <row r="40" spans="1:13" ht="27" customHeight="1">
      <c r="B40" s="67">
        <v>43483</v>
      </c>
      <c r="C40" s="51" t="s">
        <v>33</v>
      </c>
      <c r="D40" s="53" t="s">
        <v>48</v>
      </c>
      <c r="E40" s="26" t="s">
        <v>62</v>
      </c>
      <c r="F40" s="43">
        <v>24000</v>
      </c>
      <c r="G40" s="44"/>
      <c r="H40" s="44"/>
    </row>
    <row r="41" spans="1:13" ht="27" customHeight="1">
      <c r="B41" s="67">
        <v>43507</v>
      </c>
      <c r="C41" s="30" t="s">
        <v>34</v>
      </c>
      <c r="D41" s="27" t="s">
        <v>42</v>
      </c>
      <c r="E41" s="26" t="s">
        <v>90</v>
      </c>
      <c r="F41" s="43">
        <v>220000</v>
      </c>
      <c r="G41" s="44"/>
      <c r="H41" s="44">
        <f>F41</f>
        <v>220000</v>
      </c>
    </row>
    <row r="42" spans="1:13" ht="27" customHeight="1">
      <c r="B42" s="67">
        <v>43600</v>
      </c>
      <c r="C42" s="30" t="s">
        <v>86</v>
      </c>
      <c r="D42" s="27" t="s">
        <v>42</v>
      </c>
      <c r="E42" s="26" t="s">
        <v>91</v>
      </c>
      <c r="F42" s="43">
        <v>209000</v>
      </c>
      <c r="G42" s="44"/>
      <c r="H42" s="44">
        <f>F42</f>
        <v>209000</v>
      </c>
    </row>
    <row r="43" spans="1:13" ht="27" customHeight="1">
      <c r="B43" s="67" t="s">
        <v>88</v>
      </c>
      <c r="C43" s="51" t="s">
        <v>35</v>
      </c>
      <c r="D43" s="53" t="s">
        <v>60</v>
      </c>
      <c r="E43" s="26" t="s">
        <v>89</v>
      </c>
      <c r="F43" s="43">
        <v>100000</v>
      </c>
      <c r="G43" s="44"/>
      <c r="H43" s="44"/>
    </row>
    <row r="44" spans="1:13" ht="27" customHeight="1">
      <c r="B44" s="31" t="s">
        <v>5</v>
      </c>
      <c r="C44" s="32" t="s">
        <v>21</v>
      </c>
      <c r="D44" s="33"/>
      <c r="E44" s="34"/>
      <c r="F44" s="35">
        <f>SUM(F6:F43)</f>
        <v>4723301</v>
      </c>
      <c r="G44" s="35">
        <f>SUM(G6:G43)</f>
        <v>679580</v>
      </c>
      <c r="H44" s="35">
        <f>SUM(H6:H43)</f>
        <v>1296000</v>
      </c>
    </row>
  </sheetData>
  <autoFilter ref="H1:H35"/>
  <mergeCells count="1">
    <mergeCell ref="B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0"/>
  <sheetViews>
    <sheetView view="pageBreakPreview" zoomScaleNormal="100" zoomScaleSheetLayoutView="100" workbookViewId="0">
      <selection activeCell="B19" sqref="B19"/>
    </sheetView>
  </sheetViews>
  <sheetFormatPr defaultRowHeight="40.5" customHeight="1"/>
  <cols>
    <col min="1" max="1" width="3.75" customWidth="1"/>
    <col min="2" max="2" width="26.375" customWidth="1"/>
    <col min="3" max="3" width="35.875" customWidth="1"/>
    <col min="4" max="4" width="18.875" customWidth="1"/>
    <col min="5" max="5" width="24.75" customWidth="1"/>
    <col min="6" max="6" width="15.125" style="9" customWidth="1"/>
    <col min="7" max="7" width="12.375" hidden="1" customWidth="1"/>
  </cols>
  <sheetData>
    <row r="1" spans="1:7" ht="21.75" customHeight="1"/>
    <row r="2" spans="1:7" ht="40.5" customHeight="1">
      <c r="A2" s="12"/>
      <c r="B2" s="66" t="s">
        <v>95</v>
      </c>
      <c r="C2" s="66"/>
      <c r="D2" s="66"/>
      <c r="E2" s="66"/>
      <c r="F2" s="66"/>
      <c r="G2" s="66"/>
    </row>
    <row r="3" spans="1:7" ht="16.5" customHeight="1">
      <c r="A3" s="11"/>
      <c r="B3" s="17"/>
      <c r="C3" s="10"/>
      <c r="D3" s="15"/>
      <c r="E3" s="10"/>
    </row>
    <row r="4" spans="1:7" ht="27" customHeight="1">
      <c r="A4" s="13" t="s">
        <v>6</v>
      </c>
      <c r="B4" s="13" t="s">
        <v>18</v>
      </c>
      <c r="C4" s="14"/>
      <c r="D4" s="16"/>
      <c r="E4" s="14"/>
    </row>
    <row r="5" spans="1:7" s="1" customFormat="1" ht="27" customHeight="1">
      <c r="A5" s="18"/>
      <c r="B5" s="60" t="s">
        <v>0</v>
      </c>
      <c r="C5" s="61" t="s">
        <v>1</v>
      </c>
      <c r="D5" s="62" t="s">
        <v>2</v>
      </c>
      <c r="E5" s="63" t="s">
        <v>3</v>
      </c>
      <c r="F5" s="64" t="s">
        <v>4</v>
      </c>
      <c r="G5" s="65" t="s">
        <v>19</v>
      </c>
    </row>
    <row r="6" spans="1:7" s="1" customFormat="1" ht="27" customHeight="1">
      <c r="A6" s="18"/>
      <c r="B6" s="67">
        <v>43473</v>
      </c>
      <c r="C6" s="30" t="s">
        <v>36</v>
      </c>
      <c r="D6" s="28" t="s">
        <v>49</v>
      </c>
      <c r="E6" s="26" t="s">
        <v>94</v>
      </c>
      <c r="F6" s="43">
        <v>40000</v>
      </c>
      <c r="G6" s="46">
        <f>F6</f>
        <v>40000</v>
      </c>
    </row>
    <row r="7" spans="1:7" s="1" customFormat="1" ht="27" customHeight="1">
      <c r="A7" s="18"/>
      <c r="B7" s="67">
        <v>43483</v>
      </c>
      <c r="C7" s="51" t="s">
        <v>37</v>
      </c>
      <c r="D7" s="27" t="s">
        <v>42</v>
      </c>
      <c r="E7" s="26" t="s">
        <v>93</v>
      </c>
      <c r="F7" s="43">
        <v>381000</v>
      </c>
      <c r="G7" s="46">
        <f t="shared" ref="G7:G9" si="0">F7</f>
        <v>381000</v>
      </c>
    </row>
    <row r="8" spans="1:7" ht="27" customHeight="1">
      <c r="A8" s="19"/>
      <c r="B8" s="67">
        <v>43507</v>
      </c>
      <c r="C8" s="51" t="s">
        <v>38</v>
      </c>
      <c r="D8" s="52" t="s">
        <v>52</v>
      </c>
      <c r="E8" s="26" t="s">
        <v>92</v>
      </c>
      <c r="F8" s="43">
        <v>27000</v>
      </c>
      <c r="G8" s="45">
        <f t="shared" si="0"/>
        <v>27000</v>
      </c>
    </row>
    <row r="9" spans="1:7" ht="27" customHeight="1">
      <c r="B9" s="67">
        <v>43600</v>
      </c>
      <c r="C9" s="51" t="s">
        <v>39</v>
      </c>
      <c r="D9" s="52" t="s">
        <v>61</v>
      </c>
      <c r="E9" s="26" t="s">
        <v>87</v>
      </c>
      <c r="F9" s="43">
        <v>28000</v>
      </c>
      <c r="G9" s="46">
        <f t="shared" si="0"/>
        <v>28000</v>
      </c>
    </row>
    <row r="10" spans="1:7" ht="27" customHeight="1">
      <c r="B10" s="31" t="s">
        <v>5</v>
      </c>
      <c r="C10" s="32" t="s">
        <v>21</v>
      </c>
      <c r="D10" s="33"/>
      <c r="E10" s="34"/>
      <c r="F10" s="36">
        <f>SUM(F6:F9)</f>
        <v>476000</v>
      </c>
      <c r="G10" s="36">
        <f>SUM(G6:G9)</f>
        <v>476000</v>
      </c>
    </row>
  </sheetData>
  <mergeCells count="1">
    <mergeCell ref="B2:G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시책추진업무추진비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2017-01-11T10:04:03Z</cp:lastPrinted>
  <dcterms:created xsi:type="dcterms:W3CDTF">2015-07-28T00:57:11Z</dcterms:created>
  <dcterms:modified xsi:type="dcterms:W3CDTF">2019-07-31T03:22:46Z</dcterms:modified>
</cp:coreProperties>
</file>