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8" windowWidth="23256" windowHeight="13176"/>
  </bookViews>
  <sheets>
    <sheet name="기관업무추진비" sheetId="3" r:id="rId1"/>
    <sheet name="시책추진업무추진비" sheetId="2" r:id="rId2"/>
  </sheets>
  <definedNames>
    <definedName name="_xlnm._FilterDatabase" localSheetId="0" hidden="1">기관업무추진비!$H$1:$H$28</definedName>
  </definedNames>
  <calcPr calcId="145621"/>
</workbook>
</file>

<file path=xl/calcChain.xml><?xml version="1.0" encoding="utf-8"?>
<calcChain xmlns="http://schemas.openxmlformats.org/spreadsheetml/2006/main">
  <c r="H27" i="3" l="1"/>
  <c r="G27" i="3"/>
  <c r="F27" i="3"/>
  <c r="K5" i="3" s="1"/>
  <c r="L26" i="3"/>
  <c r="M26" i="3" s="1"/>
  <c r="L25" i="3"/>
  <c r="K25" i="3"/>
  <c r="M25" i="3" l="1"/>
  <c r="G8" i="2" l="1"/>
  <c r="G7" i="2"/>
  <c r="G6" i="2"/>
  <c r="F9" i="2"/>
  <c r="K6" i="3" l="1"/>
  <c r="K7" i="3" s="1"/>
  <c r="G9" i="2"/>
</calcChain>
</file>

<file path=xl/sharedStrings.xml><?xml version="1.0" encoding="utf-8"?>
<sst xmlns="http://schemas.openxmlformats.org/spreadsheetml/2006/main" count="104" uniqueCount="63">
  <si>
    <t>사용일자</t>
  </si>
  <si>
    <t>집행목적</t>
  </si>
  <si>
    <t>장소</t>
  </si>
  <si>
    <t>집행대상</t>
  </si>
  <si>
    <t>지출금액(원)</t>
  </si>
  <si>
    <t>계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</si>
  <si>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</si>
  <si>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</si>
  <si>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</si>
  <si>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</si>
  <si>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시책업무추진비</t>
    <phoneticPr fontId="1" type="noConversion"/>
  </si>
  <si>
    <t>계</t>
    <phoneticPr fontId="1" type="noConversion"/>
  </si>
  <si>
    <t>구분</t>
    <phoneticPr fontId="1" type="noConversion"/>
  </si>
  <si>
    <t>내부</t>
    <phoneticPr fontId="1" type="noConversion"/>
  </si>
  <si>
    <t>카드</t>
    <phoneticPr fontId="1" type="noConversion"/>
  </si>
  <si>
    <t xml:space="preserve"> </t>
    <phoneticPr fontId="1" type="noConversion"/>
  </si>
  <si>
    <t>□ 경기도박물관 관장</t>
    <phoneticPr fontId="1" type="noConversion"/>
  </si>
  <si>
    <t>외부</t>
    <phoneticPr fontId="1" type="noConversion"/>
  </si>
  <si>
    <t>ooo</t>
    <phoneticPr fontId="9" type="noConversion"/>
  </si>
  <si>
    <t>000 본부</t>
    <phoneticPr fontId="9" type="noConversion"/>
  </si>
  <si>
    <t>경기도박물관장 외 10명</t>
    <phoneticPr fontId="9" type="noConversion"/>
  </si>
  <si>
    <t>운영직(안내팀) 직원격려</t>
  </si>
  <si>
    <t>직원 경조사 부의금 전달</t>
  </si>
  <si>
    <t>직원 설선물 구입</t>
  </si>
  <si>
    <t>기획운영팀원 직원격려</t>
  </si>
  <si>
    <t>학예팀원 직원격려</t>
  </si>
  <si>
    <t>학예팀 직원격려</t>
  </si>
  <si>
    <t>기획운영팀 직원 격려</t>
  </si>
  <si>
    <t>직원 경조사 축의금 전달</t>
  </si>
  <si>
    <t>해설사 간담회</t>
  </si>
  <si>
    <t>배뉴31</t>
  </si>
  <si>
    <t>신세계몰</t>
  </si>
  <si>
    <t>기와집</t>
  </si>
  <si>
    <t>착한낙지</t>
  </si>
  <si>
    <t>국수나무</t>
  </si>
  <si>
    <t>이마트몰</t>
  </si>
  <si>
    <t>노리타</t>
  </si>
  <si>
    <t>장가계</t>
  </si>
  <si>
    <t>수평양면옥</t>
  </si>
  <si>
    <t>베뉴31</t>
  </si>
  <si>
    <t>가오리와방패연</t>
  </si>
  <si>
    <t>부자 백남준카페</t>
  </si>
  <si>
    <t>골목식당</t>
  </si>
  <si>
    <t>박물관 직원</t>
    <phoneticPr fontId="1" type="noConversion"/>
  </si>
  <si>
    <t>박물관 직원 전체</t>
    <phoneticPr fontId="9" type="noConversion"/>
  </si>
  <si>
    <t>경기도박물관장 외 5명</t>
    <phoneticPr fontId="9" type="noConversion"/>
  </si>
  <si>
    <t>경기도박물관장 외 9명</t>
    <phoneticPr fontId="9" type="noConversion"/>
  </si>
  <si>
    <t>경기도박물관장 외 10명</t>
    <phoneticPr fontId="9" type="noConversion"/>
  </si>
  <si>
    <t>팀장 및 직원격려</t>
    <phoneticPr fontId="1" type="noConversion"/>
  </si>
  <si>
    <t>경기도박물관장 외 2명</t>
    <phoneticPr fontId="9" type="noConversion"/>
  </si>
  <si>
    <t>기획운영팀, 학예팀 직원격려</t>
    <phoneticPr fontId="1" type="noConversion"/>
  </si>
  <si>
    <t>경기도박물관장 외 7명</t>
    <phoneticPr fontId="9" type="noConversion"/>
  </si>
  <si>
    <t>경기도박물관장 외 12명</t>
    <phoneticPr fontId="9" type="noConversion"/>
  </si>
  <si>
    <t>경기도박물관장 외 4명</t>
    <phoneticPr fontId="9" type="noConversion"/>
  </si>
  <si>
    <t>경기도박물관장 외 6명</t>
    <phoneticPr fontId="9" type="noConversion"/>
  </si>
  <si>
    <t>2019년 1분기 기관운영 업무추진비 공개자료</t>
    <phoneticPr fontId="1" type="noConversion"/>
  </si>
  <si>
    <t>박물관 운영방안 협의</t>
  </si>
  <si>
    <t>리모델링 운영방안 협의</t>
  </si>
  <si>
    <t>주변지역 상권 활성화 방안 논의</t>
  </si>
  <si>
    <t>ooo작가외 19명</t>
    <phoneticPr fontId="1" type="noConversion"/>
  </si>
  <si>
    <t>OOO 문화기획자외  2명</t>
    <phoneticPr fontId="1" type="noConversion"/>
  </si>
  <si>
    <t>ooo작가외 2명</t>
    <phoneticPr fontId="1" type="noConversion"/>
  </si>
  <si>
    <t>2019년 1분기 시책추진 업무추진비 공개자료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</si>
</sst>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;[Red]#,##0"/>
    <numFmt numFmtId="177" formatCode="[$-F800]dddd\,\ mmmm\ dd\,\ yyyy"/>
    <numFmt numFmtId="178" formatCode="mm\/dd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indexed="63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10" fillId="0" borderId="0" applyFont="0" applyFill="0" applyBorder="0" applyAlignment="0" applyProtection="0">
      <alignment vertical="center"/>
    </xf>
    <xf numFmtId="0" fontId="12" fillId="0" borderId="0"/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" xfId="5" applyFont="1" applyBorder="1" applyAlignment="1" applyProtection="1">
      <alignment horizontal="center" vertical="center"/>
    </xf>
    <xf numFmtId="177" fontId="14" fillId="0" borderId="1" xfId="1" applyNumberFormat="1" applyFont="1" applyFill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 wrapText="1" shrinkToFit="1"/>
    </xf>
    <xf numFmtId="41" fontId="13" fillId="0" borderId="1" xfId="2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 shrinkToFit="1"/>
    </xf>
    <xf numFmtId="41" fontId="14" fillId="0" borderId="1" xfId="2" applyFont="1" applyBorder="1" applyAlignment="1">
      <alignment vertical="center" wrapText="1"/>
    </xf>
    <xf numFmtId="41" fontId="14" fillId="0" borderId="1" xfId="2" applyFont="1" applyBorder="1" applyAlignment="1">
      <alignment horizontal="center" vertical="center" wrapText="1"/>
    </xf>
    <xf numFmtId="41" fontId="13" fillId="0" borderId="1" xfId="4" applyFont="1" applyBorder="1" applyAlignment="1">
      <alignment horizontal="right" vertical="center"/>
    </xf>
    <xf numFmtId="41" fontId="13" fillId="0" borderId="1" xfId="4" applyFont="1" applyBorder="1" applyAlignment="1" applyProtection="1">
      <alignment horizontal="right" vertical="center" wrapText="1"/>
    </xf>
    <xf numFmtId="41" fontId="13" fillId="0" borderId="1" xfId="0" applyNumberFormat="1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 vertical="center"/>
    </xf>
    <xf numFmtId="41" fontId="11" fillId="0" borderId="1" xfId="4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78" fontId="13" fillId="2" borderId="1" xfId="3" applyNumberFormat="1" applyFont="1" applyFill="1" applyBorder="1" applyAlignment="1">
      <alignment horizontal="center" vertical="center" wrapText="1"/>
    </xf>
    <xf numFmtId="41" fontId="13" fillId="2" borderId="1" xfId="4" applyFont="1" applyFill="1" applyBorder="1" applyAlignment="1">
      <alignment horizontal="center" vertical="center" wrapText="1"/>
    </xf>
    <xf numFmtId="177" fontId="14" fillId="5" borderId="1" xfId="1" applyNumberFormat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shrinkToFit="1"/>
    </xf>
    <xf numFmtId="41" fontId="14" fillId="5" borderId="1" xfId="2" applyFont="1" applyFill="1" applyBorder="1" applyAlignment="1">
      <alignment horizontal="center" vertical="center"/>
    </xf>
    <xf numFmtId="176" fontId="14" fillId="5" borderId="1" xfId="2" applyNumberFormat="1" applyFont="1" applyFill="1" applyBorder="1" applyAlignment="1">
      <alignment horizontal="center" vertical="center" wrapText="1"/>
    </xf>
    <xf numFmtId="41" fontId="14" fillId="5" borderId="1" xfId="2" applyFont="1" applyFill="1" applyBorder="1" applyAlignment="1">
      <alignment vertical="center"/>
    </xf>
    <xf numFmtId="41" fontId="14" fillId="5" borderId="1" xfId="4" applyFont="1" applyFill="1" applyBorder="1" applyAlignment="1">
      <alignment horizontal="center" vertical="center"/>
    </xf>
    <xf numFmtId="177" fontId="8" fillId="5" borderId="1" xfId="1" applyNumberFormat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 shrinkToFit="1"/>
    </xf>
    <xf numFmtId="41" fontId="8" fillId="5" borderId="1" xfId="2" applyFont="1" applyFill="1" applyBorder="1" applyAlignment="1">
      <alignment horizontal="center" vertical="center"/>
    </xf>
    <xf numFmtId="176" fontId="8" fillId="5" borderId="1" xfId="2" applyNumberFormat="1" applyFont="1" applyFill="1" applyBorder="1" applyAlignment="1">
      <alignment horizontal="center" vertical="center" wrapText="1"/>
    </xf>
    <xf numFmtId="41" fontId="8" fillId="5" borderId="1" xfId="2" applyFont="1" applyFill="1" applyBorder="1" applyAlignment="1">
      <alignment horizontal="right" vertical="center"/>
    </xf>
    <xf numFmtId="0" fontId="11" fillId="5" borderId="1" xfId="0" applyFont="1" applyFill="1" applyBorder="1" applyAlignment="1">
      <alignment horizontal="center" vertical="center"/>
    </xf>
    <xf numFmtId="41" fontId="11" fillId="6" borderId="1" xfId="4" applyFont="1" applyFill="1" applyBorder="1" applyAlignment="1">
      <alignment horizontal="center" vertical="center"/>
    </xf>
    <xf numFmtId="176" fontId="13" fillId="0" borderId="1" xfId="4" applyNumberFormat="1" applyFont="1" applyBorder="1" applyAlignment="1" applyProtection="1">
      <alignment horizontal="right" vertical="center" wrapText="1"/>
    </xf>
    <xf numFmtId="3" fontId="13" fillId="2" borderId="1" xfId="2" applyNumberFormat="1" applyFont="1" applyFill="1" applyBorder="1" applyAlignment="1">
      <alignment horizontal="right" vertical="center" wrapText="1"/>
    </xf>
    <xf numFmtId="177" fontId="3" fillId="0" borderId="0" xfId="1" applyNumberFormat="1" applyFont="1" applyAlignment="1">
      <alignment horizontal="center" vertical="center"/>
    </xf>
    <xf numFmtId="177" fontId="13" fillId="2" borderId="1" xfId="3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 applyProtection="1">
      <alignment horizontal="left" vertical="center"/>
    </xf>
    <xf numFmtId="0" fontId="15" fillId="0" borderId="1" xfId="5" applyFont="1" applyFill="1" applyBorder="1" applyAlignment="1" applyProtection="1">
      <alignment horizontal="center" vertical="center"/>
    </xf>
  </cellXfs>
  <cellStyles count="6">
    <cellStyle name="쉼표 [0]" xfId="4" builtinId="6"/>
    <cellStyle name="쉼표 [0] 2" xfId="2"/>
    <cellStyle name="표준" xfId="0" builtinId="0"/>
    <cellStyle name="표준 2" xfId="3"/>
    <cellStyle name="표준 2 2" xfId="5"/>
    <cellStyle name="표준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7"/>
  <sheetViews>
    <sheetView tabSelected="1" view="pageBreakPreview" zoomScaleNormal="100" zoomScaleSheetLayoutView="100" workbookViewId="0">
      <selection activeCell="B8" sqref="B8"/>
    </sheetView>
  </sheetViews>
  <sheetFormatPr defaultRowHeight="40.5" customHeight="1"/>
  <cols>
    <col min="1" max="1" width="3.69921875" customWidth="1"/>
    <col min="2" max="2" width="26.3984375" customWidth="1"/>
    <col min="3" max="3" width="35.8984375" style="1" customWidth="1"/>
    <col min="4" max="4" width="18.8984375" customWidth="1"/>
    <col min="5" max="5" width="41" customWidth="1"/>
    <col min="6" max="6" width="15.19921875" style="11" customWidth="1"/>
    <col min="7" max="7" width="14.5" style="13" hidden="1" customWidth="1"/>
    <col min="8" max="8" width="11.3984375" style="12" hidden="1" customWidth="1"/>
    <col min="9" max="9" width="8.3984375" hidden="1" customWidth="1"/>
    <col min="10" max="10" width="18.59765625" hidden="1" customWidth="1"/>
    <col min="11" max="11" width="14" hidden="1" customWidth="1"/>
    <col min="12" max="13" width="13.3984375" hidden="1" customWidth="1"/>
  </cols>
  <sheetData>
    <row r="1" spans="1:13" ht="21.75" customHeight="1"/>
    <row r="2" spans="1:13" ht="40.5" customHeight="1">
      <c r="A2" s="46" t="s">
        <v>55</v>
      </c>
      <c r="B2" s="46"/>
      <c r="C2" s="46"/>
      <c r="D2" s="46"/>
      <c r="E2" s="46"/>
      <c r="F2" s="46"/>
      <c r="G2" s="46"/>
      <c r="H2" s="46"/>
    </row>
    <row r="3" spans="1:13" ht="16.5" customHeight="1">
      <c r="A3" s="4"/>
      <c r="B3" s="9"/>
      <c r="C3" s="3"/>
      <c r="D3" s="7"/>
      <c r="E3" s="3"/>
    </row>
    <row r="4" spans="1:13" ht="26.25" customHeight="1">
      <c r="A4" s="5" t="s">
        <v>6</v>
      </c>
      <c r="B4" s="5" t="s">
        <v>16</v>
      </c>
      <c r="C4" s="6"/>
      <c r="D4" s="8"/>
      <c r="E4" s="6"/>
    </row>
    <row r="5" spans="1:13" s="1" customFormat="1" ht="27" customHeight="1">
      <c r="A5" s="10"/>
      <c r="B5" s="31" t="s">
        <v>0</v>
      </c>
      <c r="C5" s="32" t="s">
        <v>1</v>
      </c>
      <c r="D5" s="33" t="s">
        <v>2</v>
      </c>
      <c r="E5" s="34" t="s">
        <v>3</v>
      </c>
      <c r="F5" s="35" t="s">
        <v>4</v>
      </c>
      <c r="G5" s="36" t="s">
        <v>8</v>
      </c>
      <c r="H5" s="36" t="s">
        <v>7</v>
      </c>
      <c r="J5" s="26" t="s">
        <v>9</v>
      </c>
      <c r="K5" s="27">
        <f>F27</f>
        <v>2436201</v>
      </c>
      <c r="L5" s="14"/>
      <c r="M5" s="14"/>
    </row>
    <row r="6" spans="1:13" s="1" customFormat="1" ht="27" customHeight="1">
      <c r="A6" s="10"/>
      <c r="B6" s="47">
        <v>43479</v>
      </c>
      <c r="C6" s="49" t="s">
        <v>21</v>
      </c>
      <c r="D6" s="49" t="s">
        <v>30</v>
      </c>
      <c r="E6" s="15" t="s">
        <v>45</v>
      </c>
      <c r="F6" s="30">
        <v>27000</v>
      </c>
      <c r="G6" s="23"/>
      <c r="H6" s="23">
        <v>50000</v>
      </c>
      <c r="J6" s="26" t="s">
        <v>10</v>
      </c>
      <c r="K6" s="27">
        <f>시책추진업무추진비!F9</f>
        <v>448000</v>
      </c>
      <c r="L6" s="14"/>
      <c r="M6" s="14"/>
    </row>
    <row r="7" spans="1:13" s="1" customFormat="1" ht="27" customHeight="1">
      <c r="A7" s="10"/>
      <c r="B7" s="47">
        <v>43480</v>
      </c>
      <c r="C7" s="49" t="s">
        <v>22</v>
      </c>
      <c r="D7" s="16" t="s">
        <v>18</v>
      </c>
      <c r="E7" s="15" t="s">
        <v>19</v>
      </c>
      <c r="F7" s="30">
        <v>50000</v>
      </c>
      <c r="G7" s="23"/>
      <c r="H7" s="23"/>
      <c r="J7" s="28" t="s">
        <v>11</v>
      </c>
      <c r="K7" s="43">
        <f>SUM(K5:K6)</f>
        <v>2884201</v>
      </c>
      <c r="L7" s="14"/>
      <c r="M7" s="14"/>
    </row>
    <row r="8" spans="1:13" s="1" customFormat="1" ht="27" customHeight="1">
      <c r="A8" s="10"/>
      <c r="B8" s="47">
        <v>43483</v>
      </c>
      <c r="C8" s="49" t="s">
        <v>23</v>
      </c>
      <c r="D8" s="49" t="s">
        <v>31</v>
      </c>
      <c r="E8" s="15" t="s">
        <v>44</v>
      </c>
      <c r="F8" s="30">
        <v>835941</v>
      </c>
      <c r="G8" s="23"/>
      <c r="H8" s="23"/>
      <c r="J8" s="14"/>
      <c r="K8" s="14"/>
      <c r="L8" s="14"/>
      <c r="M8" s="14"/>
    </row>
    <row r="9" spans="1:13" s="1" customFormat="1" ht="27" customHeight="1">
      <c r="A9" s="10"/>
      <c r="B9" s="47">
        <v>43487</v>
      </c>
      <c r="C9" s="49" t="s">
        <v>48</v>
      </c>
      <c r="D9" s="49" t="s">
        <v>32</v>
      </c>
      <c r="E9" s="15" t="s">
        <v>49</v>
      </c>
      <c r="F9" s="30">
        <v>36000</v>
      </c>
      <c r="G9" s="23"/>
      <c r="H9" s="23"/>
      <c r="J9" s="14"/>
      <c r="K9" s="14"/>
      <c r="L9" s="14"/>
      <c r="M9" s="14"/>
    </row>
    <row r="10" spans="1:13" s="1" customFormat="1" ht="27" customHeight="1">
      <c r="A10" s="10"/>
      <c r="B10" s="47">
        <v>43493</v>
      </c>
      <c r="C10" s="49" t="s">
        <v>24</v>
      </c>
      <c r="D10" s="49" t="s">
        <v>33</v>
      </c>
      <c r="E10" s="15" t="s">
        <v>49</v>
      </c>
      <c r="F10" s="30">
        <v>24000</v>
      </c>
      <c r="G10" s="23"/>
      <c r="H10" s="23"/>
      <c r="J10" s="14"/>
      <c r="K10" s="14"/>
      <c r="L10" s="14"/>
      <c r="M10" s="14"/>
    </row>
    <row r="11" spans="1:13" s="1" customFormat="1" ht="27" customHeight="1">
      <c r="A11" s="10"/>
      <c r="B11" s="47">
        <v>43495</v>
      </c>
      <c r="C11" s="49" t="s">
        <v>25</v>
      </c>
      <c r="D11" s="49" t="s">
        <v>34</v>
      </c>
      <c r="E11" s="15" t="s">
        <v>49</v>
      </c>
      <c r="F11" s="30">
        <v>16200</v>
      </c>
      <c r="G11" s="23"/>
      <c r="H11" s="23"/>
      <c r="J11" s="14"/>
      <c r="K11" s="14"/>
      <c r="L11" s="14"/>
      <c r="M11" s="14"/>
    </row>
    <row r="12" spans="1:13" s="1" customFormat="1" ht="27" customHeight="1">
      <c r="A12" s="10"/>
      <c r="B12" s="47">
        <v>43497</v>
      </c>
      <c r="C12" s="49" t="s">
        <v>23</v>
      </c>
      <c r="D12" s="49" t="s">
        <v>35</v>
      </c>
      <c r="E12" s="15" t="s">
        <v>43</v>
      </c>
      <c r="F12" s="30">
        <v>25960</v>
      </c>
      <c r="G12" s="23"/>
      <c r="H12" s="23"/>
      <c r="J12" s="14"/>
      <c r="K12" s="14"/>
      <c r="L12" s="14"/>
      <c r="M12" s="14"/>
    </row>
    <row r="13" spans="1:13" s="1" customFormat="1" ht="27" customHeight="1">
      <c r="A13" s="10"/>
      <c r="B13" s="47">
        <v>43497</v>
      </c>
      <c r="C13" s="49" t="s">
        <v>26</v>
      </c>
      <c r="D13" s="49" t="s">
        <v>36</v>
      </c>
      <c r="E13" s="15" t="s">
        <v>51</v>
      </c>
      <c r="F13" s="30">
        <v>149000</v>
      </c>
      <c r="G13" s="23"/>
      <c r="H13" s="23"/>
      <c r="J13" s="14"/>
      <c r="K13" s="14"/>
      <c r="L13" s="14"/>
      <c r="M13" s="14"/>
    </row>
    <row r="14" spans="1:13" s="1" customFormat="1" ht="27" customHeight="1">
      <c r="A14" s="10"/>
      <c r="B14" s="47">
        <v>43510</v>
      </c>
      <c r="C14" s="49" t="s">
        <v>27</v>
      </c>
      <c r="D14" s="49" t="s">
        <v>37</v>
      </c>
      <c r="E14" s="15" t="s">
        <v>46</v>
      </c>
      <c r="F14" s="30">
        <v>182000</v>
      </c>
      <c r="G14" s="23"/>
      <c r="H14" s="23"/>
      <c r="J14" s="14"/>
      <c r="K14" s="14"/>
      <c r="L14" s="14"/>
      <c r="M14" s="14"/>
    </row>
    <row r="15" spans="1:13" s="1" customFormat="1" ht="27" customHeight="1">
      <c r="A15" s="10"/>
      <c r="B15" s="47">
        <v>43516</v>
      </c>
      <c r="C15" s="49" t="s">
        <v>24</v>
      </c>
      <c r="D15" s="49" t="s">
        <v>38</v>
      </c>
      <c r="E15" s="15" t="s">
        <v>51</v>
      </c>
      <c r="F15" s="30">
        <v>120000</v>
      </c>
      <c r="G15" s="23"/>
      <c r="H15" s="23"/>
      <c r="J15" s="14"/>
      <c r="K15" s="14"/>
      <c r="L15" s="14"/>
      <c r="M15" s="14"/>
    </row>
    <row r="16" spans="1:13" s="1" customFormat="1" ht="27" customHeight="1">
      <c r="A16" s="10"/>
      <c r="B16" s="47">
        <v>43516</v>
      </c>
      <c r="C16" s="49" t="s">
        <v>25</v>
      </c>
      <c r="D16" s="49" t="s">
        <v>39</v>
      </c>
      <c r="E16" s="15" t="s">
        <v>52</v>
      </c>
      <c r="F16" s="30">
        <v>61300</v>
      </c>
      <c r="G16" s="23"/>
      <c r="H16" s="23"/>
      <c r="J16" s="14"/>
      <c r="K16" s="14"/>
      <c r="L16" s="14"/>
      <c r="M16" s="14"/>
    </row>
    <row r="17" spans="1:13" s="1" customFormat="1" ht="27" customHeight="1">
      <c r="A17" s="10"/>
      <c r="B17" s="47">
        <v>43524</v>
      </c>
      <c r="C17" s="49" t="s">
        <v>27</v>
      </c>
      <c r="D17" s="49" t="s">
        <v>40</v>
      </c>
      <c r="E17" s="15" t="s">
        <v>51</v>
      </c>
      <c r="F17" s="30">
        <v>133000</v>
      </c>
      <c r="G17" s="23"/>
      <c r="H17" s="23"/>
      <c r="J17" s="14"/>
      <c r="K17" s="14"/>
      <c r="L17" s="14"/>
      <c r="M17" s="14"/>
    </row>
    <row r="18" spans="1:13" s="1" customFormat="1" ht="27" customHeight="1">
      <c r="A18" s="10"/>
      <c r="B18" s="47">
        <v>43529</v>
      </c>
      <c r="C18" s="49" t="s">
        <v>28</v>
      </c>
      <c r="D18" s="16" t="s">
        <v>18</v>
      </c>
      <c r="E18" s="15" t="s">
        <v>19</v>
      </c>
      <c r="F18" s="30">
        <v>50000</v>
      </c>
      <c r="G18" s="23"/>
      <c r="H18" s="23"/>
      <c r="J18" s="14"/>
      <c r="K18" s="14"/>
      <c r="L18" s="14"/>
      <c r="M18" s="14"/>
    </row>
    <row r="19" spans="1:13" s="1" customFormat="1" ht="27" customHeight="1">
      <c r="A19" s="10"/>
      <c r="B19" s="47">
        <v>43529</v>
      </c>
      <c r="C19" s="49" t="s">
        <v>24</v>
      </c>
      <c r="D19" s="49" t="s">
        <v>32</v>
      </c>
      <c r="E19" s="15" t="s">
        <v>51</v>
      </c>
      <c r="F19" s="30">
        <v>87000</v>
      </c>
      <c r="G19" s="23"/>
      <c r="H19" s="23"/>
      <c r="J19" s="14"/>
      <c r="K19" s="14"/>
      <c r="L19" s="14"/>
      <c r="M19" s="14"/>
    </row>
    <row r="20" spans="1:13" s="1" customFormat="1" ht="27" customHeight="1">
      <c r="A20" s="10"/>
      <c r="B20" s="47">
        <v>43530</v>
      </c>
      <c r="C20" s="49" t="s">
        <v>50</v>
      </c>
      <c r="D20" s="49" t="s">
        <v>37</v>
      </c>
      <c r="E20" s="15" t="s">
        <v>53</v>
      </c>
      <c r="F20" s="30">
        <v>67500</v>
      </c>
      <c r="G20" s="23"/>
      <c r="H20" s="23"/>
      <c r="J20" s="14"/>
      <c r="K20" s="14"/>
      <c r="L20" s="14"/>
      <c r="M20" s="14"/>
    </row>
    <row r="21" spans="1:13" s="1" customFormat="1" ht="27" customHeight="1">
      <c r="A21" s="10"/>
      <c r="B21" s="47">
        <v>43530</v>
      </c>
      <c r="C21" s="49" t="s">
        <v>50</v>
      </c>
      <c r="D21" s="49" t="s">
        <v>41</v>
      </c>
      <c r="E21" s="15" t="s">
        <v>49</v>
      </c>
      <c r="F21" s="30">
        <v>10500</v>
      </c>
      <c r="G21" s="23"/>
      <c r="H21" s="23">
        <v>50000</v>
      </c>
      <c r="J21" s="14"/>
      <c r="K21" s="14"/>
      <c r="L21" s="14"/>
      <c r="M21" s="14"/>
    </row>
    <row r="22" spans="1:13" s="1" customFormat="1" ht="27" customHeight="1">
      <c r="A22" s="10"/>
      <c r="B22" s="47">
        <v>43544</v>
      </c>
      <c r="C22" s="49" t="s">
        <v>25</v>
      </c>
      <c r="D22" s="49" t="s">
        <v>42</v>
      </c>
      <c r="E22" s="15" t="s">
        <v>47</v>
      </c>
      <c r="F22" s="30">
        <v>156000</v>
      </c>
      <c r="G22" s="23"/>
      <c r="H22" s="23"/>
      <c r="J22" s="14"/>
      <c r="K22" s="14"/>
      <c r="L22" s="14"/>
      <c r="M22" s="14"/>
    </row>
    <row r="23" spans="1:13" s="1" customFormat="1" ht="27" customHeight="1">
      <c r="A23" s="10"/>
      <c r="B23" s="47">
        <v>43549</v>
      </c>
      <c r="C23" s="49" t="s">
        <v>29</v>
      </c>
      <c r="D23" s="49" t="s">
        <v>42</v>
      </c>
      <c r="E23" s="15" t="s">
        <v>46</v>
      </c>
      <c r="F23" s="30">
        <v>130000</v>
      </c>
      <c r="G23" s="23"/>
      <c r="H23" s="23"/>
      <c r="J23" s="14"/>
      <c r="K23" s="14"/>
      <c r="L23" s="14"/>
      <c r="M23" s="14"/>
    </row>
    <row r="24" spans="1:13" s="1" customFormat="1" ht="27" customHeight="1">
      <c r="A24" s="10"/>
      <c r="B24" s="47">
        <v>43549</v>
      </c>
      <c r="C24" s="49" t="s">
        <v>29</v>
      </c>
      <c r="D24" s="49" t="s">
        <v>39</v>
      </c>
      <c r="E24" s="15" t="s">
        <v>54</v>
      </c>
      <c r="F24" s="44">
        <v>27800</v>
      </c>
      <c r="G24" s="23"/>
      <c r="H24" s="23"/>
      <c r="J24" s="26" t="s">
        <v>12</v>
      </c>
      <c r="K24" s="26" t="s">
        <v>8</v>
      </c>
      <c r="L24" s="26" t="s">
        <v>13</v>
      </c>
      <c r="M24" s="26" t="s">
        <v>11</v>
      </c>
    </row>
    <row r="25" spans="1:13" s="1" customFormat="1" ht="27" customHeight="1">
      <c r="A25" s="10"/>
      <c r="B25" s="47">
        <v>43552</v>
      </c>
      <c r="C25" s="49" t="s">
        <v>24</v>
      </c>
      <c r="D25" s="49" t="s">
        <v>42</v>
      </c>
      <c r="E25" s="15" t="s">
        <v>47</v>
      </c>
      <c r="F25" s="24">
        <v>192000</v>
      </c>
      <c r="G25" s="23"/>
      <c r="H25" s="23"/>
      <c r="J25" s="26" t="s">
        <v>14</v>
      </c>
      <c r="K25" s="27" t="e">
        <f>SUM(시책추진업무추진비!G6:G8,#REF!)</f>
        <v>#REF!</v>
      </c>
      <c r="L25" s="27" t="e">
        <f>SUM(F7,F8,F9,F10,F11,F12,F13,F22,F23,F24,F25,F26,#REF!,#REF!)</f>
        <v>#REF!</v>
      </c>
      <c r="M25" s="27" t="e">
        <f>SUM(K25:L25)</f>
        <v>#REF!</v>
      </c>
    </row>
    <row r="26" spans="1:13" s="1" customFormat="1" ht="27" customHeight="1">
      <c r="A26" s="10"/>
      <c r="B26" s="47">
        <v>43552</v>
      </c>
      <c r="C26" s="49" t="s">
        <v>24</v>
      </c>
      <c r="D26" s="49" t="s">
        <v>39</v>
      </c>
      <c r="E26" s="15" t="s">
        <v>20</v>
      </c>
      <c r="F26" s="30">
        <v>55000</v>
      </c>
      <c r="G26" s="23"/>
      <c r="H26" s="23"/>
      <c r="J26" s="26" t="s">
        <v>7</v>
      </c>
      <c r="K26" s="27"/>
      <c r="L26" s="27">
        <f>SUM(H6,H21)</f>
        <v>100000</v>
      </c>
      <c r="M26" s="27">
        <f>SUM(K26:L26)</f>
        <v>100000</v>
      </c>
    </row>
    <row r="27" spans="1:13" s="1" customFormat="1" ht="27" customHeight="1">
      <c r="A27" s="10"/>
      <c r="B27" s="17" t="s">
        <v>5</v>
      </c>
      <c r="C27" s="18" t="s">
        <v>6</v>
      </c>
      <c r="D27" s="19"/>
      <c r="E27" s="20"/>
      <c r="F27" s="21">
        <f>SUM(F6:F26)</f>
        <v>2436201</v>
      </c>
      <c r="G27" s="21">
        <f>SUM(G6:G26)</f>
        <v>0</v>
      </c>
      <c r="H27" s="21">
        <f>SUM(H6:H26)</f>
        <v>100000</v>
      </c>
      <c r="J27"/>
      <c r="K27"/>
      <c r="L27"/>
      <c r="M27"/>
    </row>
  </sheetData>
  <autoFilter ref="H1:H28"/>
  <mergeCells count="1">
    <mergeCell ref="A2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9"/>
  <sheetViews>
    <sheetView view="pageBreakPreview" zoomScaleNormal="100" zoomScaleSheetLayoutView="100" workbookViewId="0">
      <selection activeCell="C6" sqref="C6"/>
    </sheetView>
  </sheetViews>
  <sheetFormatPr defaultRowHeight="40.5" customHeight="1"/>
  <cols>
    <col min="1" max="1" width="3.69921875" customWidth="1"/>
    <col min="2" max="2" width="26.3984375" customWidth="1"/>
    <col min="3" max="3" width="35.8984375" customWidth="1"/>
    <col min="4" max="4" width="18.8984375" customWidth="1"/>
    <col min="5" max="5" width="24.69921875" customWidth="1"/>
    <col min="6" max="6" width="15.09765625" style="2" customWidth="1"/>
    <col min="7" max="7" width="12.3984375" hidden="1" customWidth="1"/>
  </cols>
  <sheetData>
    <row r="1" spans="1:7" ht="21.75" customHeight="1"/>
    <row r="2" spans="1:7" ht="40.5" customHeight="1">
      <c r="A2" s="46" t="s">
        <v>62</v>
      </c>
      <c r="B2" s="46"/>
      <c r="C2" s="46"/>
      <c r="D2" s="46"/>
      <c r="E2" s="46"/>
      <c r="F2" s="46"/>
      <c r="G2" s="46"/>
    </row>
    <row r="3" spans="1:7" ht="16.5" customHeight="1">
      <c r="A3" s="4"/>
      <c r="B3" s="9"/>
      <c r="C3" s="3"/>
      <c r="D3" s="7"/>
      <c r="E3" s="3"/>
    </row>
    <row r="4" spans="1:7" ht="27" customHeight="1">
      <c r="A4" s="5" t="s">
        <v>6</v>
      </c>
      <c r="B4" s="5" t="s">
        <v>16</v>
      </c>
      <c r="C4" s="6"/>
      <c r="D4" s="8"/>
      <c r="E4" s="6"/>
    </row>
    <row r="5" spans="1:7" s="1" customFormat="1" ht="27" customHeight="1">
      <c r="A5" s="10"/>
      <c r="B5" s="37" t="s">
        <v>0</v>
      </c>
      <c r="C5" s="38" t="s">
        <v>1</v>
      </c>
      <c r="D5" s="39" t="s">
        <v>2</v>
      </c>
      <c r="E5" s="40" t="s">
        <v>3</v>
      </c>
      <c r="F5" s="41" t="s">
        <v>4</v>
      </c>
      <c r="G5" s="42" t="s">
        <v>17</v>
      </c>
    </row>
    <row r="6" spans="1:7" s="1" customFormat="1" ht="27" customHeight="1">
      <c r="A6" s="10"/>
      <c r="B6" s="47">
        <v>43473</v>
      </c>
      <c r="C6" s="48" t="s">
        <v>56</v>
      </c>
      <c r="D6" s="49" t="s">
        <v>38</v>
      </c>
      <c r="E6" s="29" t="s">
        <v>60</v>
      </c>
      <c r="F6" s="45">
        <v>40000</v>
      </c>
      <c r="G6" s="25">
        <f t="shared" ref="G6:G8" si="0">F6</f>
        <v>40000</v>
      </c>
    </row>
    <row r="7" spans="1:7" s="1" customFormat="1" ht="27" customHeight="1">
      <c r="A7" s="10"/>
      <c r="B7" s="47">
        <v>43483</v>
      </c>
      <c r="C7" s="48" t="s">
        <v>57</v>
      </c>
      <c r="D7" s="49" t="s">
        <v>32</v>
      </c>
      <c r="E7" s="29" t="s">
        <v>59</v>
      </c>
      <c r="F7" s="45">
        <v>381000</v>
      </c>
      <c r="G7" s="25">
        <f t="shared" si="0"/>
        <v>381000</v>
      </c>
    </row>
    <row r="8" spans="1:7" s="1" customFormat="1" ht="27" customHeight="1">
      <c r="A8" s="10"/>
      <c r="B8" s="47">
        <v>43507</v>
      </c>
      <c r="C8" s="48" t="s">
        <v>58</v>
      </c>
      <c r="D8" s="49" t="s">
        <v>42</v>
      </c>
      <c r="E8" s="29" t="s">
        <v>61</v>
      </c>
      <c r="F8" s="45">
        <v>27000</v>
      </c>
      <c r="G8" s="25">
        <f t="shared" si="0"/>
        <v>27000</v>
      </c>
    </row>
    <row r="9" spans="1:7" ht="27" customHeight="1">
      <c r="B9" s="17" t="s">
        <v>5</v>
      </c>
      <c r="C9" s="18" t="s">
        <v>15</v>
      </c>
      <c r="D9" s="19"/>
      <c r="E9" s="20"/>
      <c r="F9" s="22">
        <f>SUM(F6:F8)</f>
        <v>448000</v>
      </c>
      <c r="G9" s="22">
        <f>SUM(G6:G8)</f>
        <v>448000</v>
      </c>
    </row>
  </sheetData>
  <mergeCells count="1">
    <mergeCell ref="A2:G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기관업무추진비</vt:lpstr>
      <vt:lpstr>시책추진업무추진비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우리집</cp:lastModifiedBy>
  <cp:lastPrinted>2019-01-14T05:26:18Z</cp:lastPrinted>
  <dcterms:created xsi:type="dcterms:W3CDTF">2015-07-28T00:57:11Z</dcterms:created>
  <dcterms:modified xsi:type="dcterms:W3CDTF">2019-04-29T10:55:46Z</dcterms:modified>
</cp:coreProperties>
</file>