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2" r:id="rId2"/>
  </sheets>
  <definedNames>
    <definedName name="_xlnm._FilterDatabase" localSheetId="0" hidden="1">기관업무추진비!$H$1:$H$22</definedName>
  </definedNames>
  <calcPr calcId="125725"/>
</workbook>
</file>

<file path=xl/calcChain.xml><?xml version="1.0" encoding="utf-8"?>
<calcChain xmlns="http://schemas.openxmlformats.org/spreadsheetml/2006/main">
  <c r="F21" i="1"/>
  <c r="L21"/>
  <c r="L20"/>
  <c r="K21"/>
  <c r="K20"/>
  <c r="G13" i="2"/>
  <c r="G12"/>
  <c r="G11"/>
  <c r="G10"/>
  <c r="G9"/>
  <c r="G8"/>
  <c r="G7"/>
  <c r="G6"/>
  <c r="F14"/>
  <c r="K6" i="1" s="1"/>
  <c r="G14" i="2" l="1"/>
  <c r="H21" i="1" l="1"/>
  <c r="G21"/>
  <c r="K5" l="1"/>
  <c r="G17"/>
  <c r="M20" l="1"/>
  <c r="M21"/>
  <c r="K9" l="1"/>
</calcChain>
</file>

<file path=xl/sharedStrings.xml><?xml version="1.0" encoding="utf-8"?>
<sst xmlns="http://schemas.openxmlformats.org/spreadsheetml/2006/main" count="124" uniqueCount="97">
  <si>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</si>
  <si>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</si>
  <si>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</si>
  <si>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</si>
  <si>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</si>
  <si>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</si>
  <si>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</si>
  <si>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</si>
  <si>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</si>
  <si>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</si>
  <si>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시책업무추진비</t>
    <phoneticPr fontId="1" type="noConversion"/>
  </si>
  <si>
    <t>계</t>
    <phoneticPr fontId="1" type="noConversion"/>
  </si>
  <si>
    <t>구분</t>
    <phoneticPr fontId="1" type="noConversion"/>
  </si>
  <si>
    <t>외부</t>
    <phoneticPr fontId="1" type="noConversion"/>
  </si>
  <si>
    <t>내부</t>
    <phoneticPr fontId="1" type="noConversion"/>
  </si>
  <si>
    <t>카드</t>
    <phoneticPr fontId="1" type="noConversion"/>
  </si>
  <si>
    <t>현금</t>
    <phoneticPr fontId="1" type="noConversion"/>
  </si>
  <si>
    <t xml:space="preserve"> </t>
    <phoneticPr fontId="1" type="noConversion"/>
  </si>
  <si>
    <t>□ 경기도박물관 관장</t>
    <phoneticPr fontId="1" type="noConversion"/>
  </si>
  <si>
    <t>외부</t>
    <phoneticPr fontId="1" type="noConversion"/>
  </si>
  <si>
    <t>2018년 기관운영 업무추진비 공개자료</t>
    <phoneticPr fontId="1" type="noConversion"/>
  </si>
  <si>
    <t>2018년 시책추진 업무추진비 공개자료</t>
    <phoneticPr fontId="1" type="noConversion"/>
  </si>
  <si>
    <t>수평양면옥</t>
    <phoneticPr fontId="1" type="noConversion"/>
  </si>
  <si>
    <t>골목식당</t>
    <phoneticPr fontId="1" type="noConversion"/>
  </si>
  <si>
    <t>경기도박물관 직원 ooo외 47명</t>
    <phoneticPr fontId="9" type="noConversion"/>
  </si>
  <si>
    <t>2018년 7월 2일 월요일</t>
    <phoneticPr fontId="1" type="noConversion"/>
  </si>
  <si>
    <t>2분기 화환 및 근조대금 지출</t>
    <phoneticPr fontId="1" type="noConversion"/>
  </si>
  <si>
    <t>수원꽃농원</t>
    <phoneticPr fontId="1" type="noConversion"/>
  </si>
  <si>
    <t>박물관직원 ooo외 9명</t>
    <phoneticPr fontId="1" type="noConversion"/>
  </si>
  <si>
    <t>2018년 7월 12일 목요일</t>
    <phoneticPr fontId="1" type="noConversion"/>
  </si>
  <si>
    <t>경기도박물관협회 업무협의</t>
    <phoneticPr fontId="1" type="noConversion"/>
  </si>
  <si>
    <t>수평양면옥</t>
    <phoneticPr fontId="1" type="noConversion"/>
  </si>
  <si>
    <t>경기도박물관장 외 3명</t>
    <phoneticPr fontId="9" type="noConversion"/>
  </si>
  <si>
    <t>2018년 7월 19일 목요일</t>
    <phoneticPr fontId="1" type="noConversion"/>
  </si>
  <si>
    <t>경기도박물관장 외 8명</t>
    <phoneticPr fontId="9" type="noConversion"/>
  </si>
  <si>
    <t>2018년 7월 23일 월요일</t>
    <phoneticPr fontId="1" type="noConversion"/>
  </si>
  <si>
    <t>재단직원 경조사비</t>
    <phoneticPr fontId="1" type="noConversion"/>
  </si>
  <si>
    <t>ooo</t>
    <phoneticPr fontId="9" type="noConversion"/>
  </si>
  <si>
    <t>000 본부</t>
    <phoneticPr fontId="9" type="noConversion"/>
  </si>
  <si>
    <t>2018년 7월 26일 목요일</t>
    <phoneticPr fontId="1" type="noConversion"/>
  </si>
  <si>
    <t>착한낙지</t>
    <phoneticPr fontId="1" type="noConversion"/>
  </si>
  <si>
    <t>2018년 7월 27일 금요일</t>
    <phoneticPr fontId="1" type="noConversion"/>
  </si>
  <si>
    <t>골목식당</t>
    <phoneticPr fontId="1" type="noConversion"/>
  </si>
  <si>
    <t>경기도박물관장 외 20명</t>
    <phoneticPr fontId="9" type="noConversion"/>
  </si>
  <si>
    <t>2018년 8월 3일 금요일</t>
    <phoneticPr fontId="1" type="noConversion"/>
  </si>
  <si>
    <t>서울녹각삼계탕</t>
    <phoneticPr fontId="1" type="noConversion"/>
  </si>
  <si>
    <t xml:space="preserve">2018년 8월 16일 목요일 </t>
    <phoneticPr fontId="1" type="noConversion"/>
  </si>
  <si>
    <t>박물관 유관기관 관계자 경조사비</t>
    <phoneticPr fontId="1" type="noConversion"/>
  </si>
  <si>
    <t>oo 박물관장</t>
    <phoneticPr fontId="9" type="noConversion"/>
  </si>
  <si>
    <t xml:space="preserve">2018년 8월 21일 화요일 </t>
    <phoneticPr fontId="1" type="noConversion"/>
  </si>
  <si>
    <t>교육파트 담당자 업무협의</t>
    <phoneticPr fontId="1" type="noConversion"/>
  </si>
  <si>
    <t>2018년 8월 29일 수요일</t>
    <phoneticPr fontId="1" type="noConversion"/>
  </si>
  <si>
    <t>2018년 추석선물 구입</t>
    <phoneticPr fontId="1" type="noConversion"/>
  </si>
  <si>
    <t>농협수원유통센터</t>
    <phoneticPr fontId="1" type="noConversion"/>
  </si>
  <si>
    <t>2018년 9월 3일 월요일</t>
    <phoneticPr fontId="1" type="noConversion"/>
  </si>
  <si>
    <t>기획운영팀 업무협의</t>
    <phoneticPr fontId="1" type="noConversion"/>
  </si>
  <si>
    <t>샹하이</t>
    <phoneticPr fontId="9" type="noConversion"/>
  </si>
  <si>
    <t>경기도박물관장 외 6명</t>
    <phoneticPr fontId="9" type="noConversion"/>
  </si>
  <si>
    <t>2018년 9월 4일 화요일</t>
    <phoneticPr fontId="1" type="noConversion"/>
  </si>
  <si>
    <t>주차장 운영시스템관련 담당자 업무협의</t>
    <phoneticPr fontId="9" type="noConversion"/>
  </si>
  <si>
    <t>골목식당</t>
    <phoneticPr fontId="9" type="noConversion"/>
  </si>
  <si>
    <t>2018년 9월 6일 목요일</t>
    <phoneticPr fontId="1" type="noConversion"/>
  </si>
  <si>
    <t>경기도박물관장 외 4명</t>
    <phoneticPr fontId="9" type="noConversion"/>
  </si>
  <si>
    <t>2018년 9월 10일 월요일</t>
    <phoneticPr fontId="1" type="noConversion"/>
  </si>
  <si>
    <t>착한낙지</t>
    <phoneticPr fontId="9" type="noConversion"/>
  </si>
  <si>
    <t>2018년 9월 17일 월요일</t>
    <phoneticPr fontId="1" type="noConversion"/>
  </si>
  <si>
    <t>경기도박물관장 외 5명</t>
    <phoneticPr fontId="9" type="noConversion"/>
  </si>
  <si>
    <t>뮤지엄 운영 업무협의</t>
    <phoneticPr fontId="1" type="noConversion"/>
  </si>
  <si>
    <t>청화대</t>
    <phoneticPr fontId="1" type="noConversion"/>
  </si>
  <si>
    <t>재단소속 기관장외 6명</t>
    <phoneticPr fontId="1" type="noConversion"/>
  </si>
  <si>
    <t>2018년 7월 9일 월요일</t>
    <phoneticPr fontId="1" type="noConversion"/>
  </si>
  <si>
    <t>박물관 전시디자인 관련 업무협의</t>
    <phoneticPr fontId="1" type="noConversion"/>
  </si>
  <si>
    <t>미사리달빛초계국수</t>
    <phoneticPr fontId="1" type="noConversion"/>
  </si>
  <si>
    <t>소다미술관 ooo외 10명</t>
    <phoneticPr fontId="1" type="noConversion"/>
  </si>
  <si>
    <t>박물관 전시관련 업무협의</t>
    <phoneticPr fontId="1" type="noConversion"/>
  </si>
  <si>
    <t>경기도박물관협회 ooo외 4명</t>
    <phoneticPr fontId="1" type="noConversion"/>
  </si>
  <si>
    <t>기증유물 운영 업무협의</t>
    <phoneticPr fontId="1" type="noConversion"/>
  </si>
  <si>
    <t>기증자 ooo외 10명</t>
    <phoneticPr fontId="1" type="noConversion"/>
  </si>
  <si>
    <t>2018년 8월 16일 목요일</t>
    <phoneticPr fontId="1" type="noConversion"/>
  </si>
  <si>
    <t>뮤지엄아카데미 운영방안 협의</t>
    <phoneticPr fontId="1" type="noConversion"/>
  </si>
  <si>
    <t>삼대째손두부</t>
    <phoneticPr fontId="1" type="noConversion"/>
  </si>
  <si>
    <t>기증자 ooo외 2명</t>
    <phoneticPr fontId="1" type="noConversion"/>
  </si>
  <si>
    <t>ooo 총장외 9명</t>
    <phoneticPr fontId="1" type="noConversion"/>
  </si>
  <si>
    <t>ooo 교수외 2명</t>
    <phoneticPr fontId="1" type="noConversion"/>
  </si>
  <si>
    <t>ooo 화백외 3명</t>
    <phoneticPr fontId="1" type="noConversion"/>
  </si>
  <si>
    <t>2018년 8월 1일 수요일</t>
    <phoneticPr fontId="1" type="noConversion"/>
  </si>
  <si>
    <t>2018년 8월 2일 목요일</t>
    <phoneticPr fontId="1" type="noConversion"/>
  </si>
  <si>
    <t>2018년 9월 5일 수요일</t>
    <phoneticPr fontId="1" type="noConversion"/>
  </si>
  <si>
    <t>2018년 9월 12일 수요일</t>
    <phoneticPr fontId="1" type="noConversion"/>
  </si>
  <si>
    <t>2018년 9월 27일 목요일</t>
    <phoneticPr fontId="1" type="noConversion"/>
  </si>
  <si>
    <t xml:space="preserve">2018년 9월 28일 금요일 </t>
    <phoneticPr fontId="1" type="noConversion"/>
  </si>
  <si>
    <t>미화직원 격려</t>
    <phoneticPr fontId="1" type="noConversion"/>
  </si>
  <si>
    <t>운영직 전직원 격려</t>
    <phoneticPr fontId="1" type="noConversion"/>
  </si>
  <si>
    <t>안내파트 격려</t>
    <phoneticPr fontId="9" type="noConversion"/>
  </si>
  <si>
    <t>박물관 보안파트 격려</t>
    <phoneticPr fontId="1" type="noConversion"/>
  </si>
  <si>
    <t>기획운영팀 직원 업무협의</t>
    <phoneticPr fontId="1" type="noConversion"/>
  </si>
  <si>
    <t>교육파트 담당자 격려</t>
    <phoneticPr fontId="1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</si>
</sst>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mm\/dd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10" fillId="0" borderId="0" applyFont="0" applyFill="0" applyBorder="0" applyAlignment="0" applyProtection="0">
      <alignment vertical="center"/>
    </xf>
    <xf numFmtId="0" fontId="12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3" fillId="0" borderId="0" xfId="1" applyNumberFormat="1" applyFont="1" applyAlignment="1">
      <alignment vertical="center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5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 wrapText="1" shrinkToFit="1"/>
    </xf>
    <xf numFmtId="41" fontId="13" fillId="0" borderId="1" xfId="2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 shrinkToFit="1"/>
    </xf>
    <xf numFmtId="41" fontId="14" fillId="0" borderId="1" xfId="2" applyFont="1" applyBorder="1" applyAlignment="1">
      <alignment vertical="center" wrapText="1"/>
    </xf>
    <xf numFmtId="41" fontId="14" fillId="0" borderId="1" xfId="2" applyFont="1" applyBorder="1" applyAlignment="1">
      <alignment horizontal="center" vertical="center" wrapText="1"/>
    </xf>
    <xf numFmtId="41" fontId="13" fillId="0" borderId="1" xfId="4" applyFont="1" applyBorder="1" applyAlignment="1">
      <alignment horizontal="right" vertical="center"/>
    </xf>
    <xf numFmtId="41" fontId="13" fillId="0" borderId="1" xfId="4" applyFont="1" applyBorder="1" applyAlignment="1" applyProtection="1">
      <alignment horizontal="right" vertical="center" wrapText="1"/>
    </xf>
    <xf numFmtId="41" fontId="13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41" fontId="11" fillId="0" borderId="1" xfId="4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8" fontId="13" fillId="2" borderId="1" xfId="3" applyNumberFormat="1" applyFont="1" applyFill="1" applyBorder="1" applyAlignment="1">
      <alignment horizontal="center" vertical="center" wrapText="1"/>
    </xf>
    <xf numFmtId="178" fontId="13" fillId="2" borderId="1" xfId="3" applyNumberFormat="1" applyFont="1" applyFill="1" applyBorder="1" applyAlignment="1">
      <alignment horizontal="center" vertical="center" shrinkToFit="1"/>
    </xf>
    <xf numFmtId="0" fontId="13" fillId="2" borderId="1" xfId="3" applyNumberFormat="1" applyFont="1" applyFill="1" applyBorder="1" applyAlignment="1">
      <alignment horizontal="center" vertical="center" wrapText="1"/>
    </xf>
    <xf numFmtId="41" fontId="13" fillId="2" borderId="1" xfId="4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77" fontId="14" fillId="5" borderId="1" xfId="1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shrinkToFit="1"/>
    </xf>
    <xf numFmtId="41" fontId="14" fillId="5" borderId="1" xfId="2" applyFont="1" applyFill="1" applyBorder="1" applyAlignment="1">
      <alignment horizontal="center" vertical="center"/>
    </xf>
    <xf numFmtId="176" fontId="14" fillId="5" borderId="1" xfId="2" applyNumberFormat="1" applyFont="1" applyFill="1" applyBorder="1" applyAlignment="1">
      <alignment horizontal="center" vertical="center" wrapText="1"/>
    </xf>
    <xf numFmtId="41" fontId="14" fillId="5" borderId="1" xfId="2" applyFont="1" applyFill="1" applyBorder="1" applyAlignment="1">
      <alignment vertical="center"/>
    </xf>
    <xf numFmtId="41" fontId="14" fillId="5" borderId="1" xfId="4" applyFont="1" applyFill="1" applyBorder="1" applyAlignment="1">
      <alignment horizontal="center" vertical="center"/>
    </xf>
    <xf numFmtId="177" fontId="8" fillId="5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shrinkToFit="1"/>
    </xf>
    <xf numFmtId="41" fontId="8" fillId="5" borderId="1" xfId="2" applyFont="1" applyFill="1" applyBorder="1" applyAlignment="1">
      <alignment horizontal="center" vertical="center"/>
    </xf>
    <xf numFmtId="176" fontId="8" fillId="5" borderId="1" xfId="2" applyNumberFormat="1" applyFont="1" applyFill="1" applyBorder="1" applyAlignment="1">
      <alignment horizontal="center" vertical="center" wrapText="1"/>
    </xf>
    <xf numFmtId="41" fontId="8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41" fontId="11" fillId="6" borderId="1" xfId="4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76" fontId="13" fillId="0" borderId="1" xfId="4" applyNumberFormat="1" applyFont="1" applyBorder="1" applyAlignment="1" applyProtection="1">
      <alignment horizontal="right" vertical="center" wrapText="1"/>
    </xf>
    <xf numFmtId="3" fontId="13" fillId="2" borderId="1" xfId="2" applyNumberFormat="1" applyFont="1" applyFill="1" applyBorder="1" applyAlignment="1">
      <alignment horizontal="right" vertical="center" wrapText="1"/>
    </xf>
    <xf numFmtId="177" fontId="3" fillId="0" borderId="0" xfId="1" applyNumberFormat="1" applyFont="1" applyAlignment="1">
      <alignment horizontal="center"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1"/>
  <sheetViews>
    <sheetView tabSelected="1" view="pageBreakPreview" zoomScaleNormal="100" zoomScaleSheetLayoutView="100" workbookViewId="0">
      <selection activeCell="E23" sqref="E23"/>
    </sheetView>
  </sheetViews>
  <sheetFormatPr defaultRowHeight="40.5" customHeight="1"/>
  <cols>
    <col min="1" max="1" width="3.75" customWidth="1"/>
    <col min="2" max="2" width="26.375" customWidth="1"/>
    <col min="3" max="3" width="35.875" style="1" customWidth="1"/>
    <col min="4" max="4" width="18.875" customWidth="1"/>
    <col min="5" max="5" width="41" customWidth="1"/>
    <col min="6" max="6" width="15.25" style="20" customWidth="1"/>
    <col min="7" max="7" width="14.5" style="22" hidden="1" customWidth="1"/>
    <col min="8" max="8" width="11.375" style="21" hidden="1" customWidth="1"/>
    <col min="9" max="9" width="9" hidden="1" customWidth="1"/>
    <col min="10" max="10" width="18.625" hidden="1" customWidth="1"/>
    <col min="11" max="11" width="14" hidden="1" customWidth="1"/>
    <col min="12" max="13" width="13.375" hidden="1" customWidth="1"/>
  </cols>
  <sheetData>
    <row r="1" spans="1:13" ht="21.75" customHeight="1"/>
    <row r="2" spans="1:13" ht="40.5" customHeight="1">
      <c r="A2" s="60" t="s">
        <v>20</v>
      </c>
      <c r="B2" s="60"/>
      <c r="C2" s="60"/>
      <c r="D2" s="60"/>
      <c r="E2" s="60"/>
      <c r="F2" s="60"/>
      <c r="G2" s="60"/>
      <c r="H2" s="60"/>
    </row>
    <row r="3" spans="1:13" ht="16.5" customHeight="1">
      <c r="A3" s="3"/>
      <c r="B3" s="7"/>
      <c r="C3" s="9"/>
      <c r="D3" s="5"/>
      <c r="E3" s="2"/>
    </row>
    <row r="4" spans="1:13" ht="26.25" customHeight="1">
      <c r="A4" s="13" t="s">
        <v>6</v>
      </c>
      <c r="B4" s="13" t="s">
        <v>18</v>
      </c>
      <c r="C4" s="14"/>
      <c r="D4" s="6"/>
      <c r="E4" s="4"/>
    </row>
    <row r="5" spans="1:13" s="1" customFormat="1" ht="27" customHeight="1">
      <c r="A5" s="19"/>
      <c r="B5" s="44" t="s">
        <v>0</v>
      </c>
      <c r="C5" s="45" t="s">
        <v>1</v>
      </c>
      <c r="D5" s="46" t="s">
        <v>2</v>
      </c>
      <c r="E5" s="47" t="s">
        <v>3</v>
      </c>
      <c r="F5" s="48" t="s">
        <v>4</v>
      </c>
      <c r="G5" s="49" t="s">
        <v>8</v>
      </c>
      <c r="H5" s="49" t="s">
        <v>7</v>
      </c>
      <c r="J5" s="36" t="s">
        <v>9</v>
      </c>
      <c r="K5" s="37">
        <f>F21</f>
        <v>2166400</v>
      </c>
      <c r="L5" s="23"/>
      <c r="M5" s="23"/>
    </row>
    <row r="6" spans="1:13" s="1" customFormat="1" ht="27" customHeight="1">
      <c r="A6" s="19"/>
      <c r="B6" s="39" t="s">
        <v>25</v>
      </c>
      <c r="C6" s="40" t="s">
        <v>26</v>
      </c>
      <c r="D6" s="41" t="s">
        <v>27</v>
      </c>
      <c r="E6" s="24" t="s">
        <v>28</v>
      </c>
      <c r="F6" s="42">
        <v>440000</v>
      </c>
      <c r="G6" s="33"/>
      <c r="H6" s="33"/>
      <c r="J6" s="36" t="s">
        <v>10</v>
      </c>
      <c r="K6" s="37">
        <f>시책추진업무추진비!F14</f>
        <v>791500</v>
      </c>
      <c r="L6" s="23"/>
      <c r="M6" s="23"/>
    </row>
    <row r="7" spans="1:13" s="1" customFormat="1" ht="27" customHeight="1">
      <c r="A7" s="19"/>
      <c r="B7" s="39" t="s">
        <v>29</v>
      </c>
      <c r="C7" s="40" t="s">
        <v>30</v>
      </c>
      <c r="D7" s="41" t="s">
        <v>31</v>
      </c>
      <c r="E7" s="24" t="s">
        <v>32</v>
      </c>
      <c r="F7" s="42">
        <v>40000</v>
      </c>
      <c r="G7" s="33">
        <v>40000</v>
      </c>
      <c r="H7" s="33"/>
      <c r="J7" s="36"/>
      <c r="K7" s="37"/>
      <c r="L7" s="23"/>
      <c r="M7" s="23"/>
    </row>
    <row r="8" spans="1:13" s="1" customFormat="1" ht="27" customHeight="1">
      <c r="A8" s="19"/>
      <c r="B8" s="39" t="s">
        <v>33</v>
      </c>
      <c r="C8" s="40" t="s">
        <v>91</v>
      </c>
      <c r="D8" s="41" t="s">
        <v>31</v>
      </c>
      <c r="E8" s="24" t="s">
        <v>34</v>
      </c>
      <c r="F8" s="42">
        <v>80000</v>
      </c>
      <c r="G8" s="33"/>
      <c r="H8" s="33"/>
      <c r="J8" s="36"/>
      <c r="K8" s="37"/>
      <c r="L8" s="23"/>
      <c r="M8" s="23"/>
    </row>
    <row r="9" spans="1:13" s="1" customFormat="1" ht="27" customHeight="1">
      <c r="A9" s="19"/>
      <c r="B9" s="39" t="s">
        <v>35</v>
      </c>
      <c r="C9" s="40" t="s">
        <v>36</v>
      </c>
      <c r="D9" s="25" t="s">
        <v>37</v>
      </c>
      <c r="E9" s="24" t="s">
        <v>38</v>
      </c>
      <c r="F9" s="42">
        <v>50000</v>
      </c>
      <c r="G9" s="33"/>
      <c r="H9" s="33">
        <v>50000</v>
      </c>
      <c r="J9" s="38" t="s">
        <v>11</v>
      </c>
      <c r="K9" s="56">
        <f>SUM(K5:K6)</f>
        <v>2957900</v>
      </c>
      <c r="L9" s="23"/>
      <c r="M9" s="23"/>
    </row>
    <row r="10" spans="1:13" s="1" customFormat="1" ht="27" customHeight="1">
      <c r="A10" s="19"/>
      <c r="B10" s="39" t="s">
        <v>39</v>
      </c>
      <c r="C10" s="40" t="s">
        <v>95</v>
      </c>
      <c r="D10" s="25" t="s">
        <v>40</v>
      </c>
      <c r="E10" s="24" t="s">
        <v>32</v>
      </c>
      <c r="F10" s="42">
        <v>40000</v>
      </c>
      <c r="G10" s="33"/>
      <c r="H10" s="33"/>
      <c r="J10" s="23"/>
      <c r="K10" s="23"/>
      <c r="L10" s="23"/>
      <c r="M10" s="23"/>
    </row>
    <row r="11" spans="1:13" s="1" customFormat="1" ht="27" customHeight="1">
      <c r="A11" s="19"/>
      <c r="B11" s="39" t="s">
        <v>41</v>
      </c>
      <c r="C11" s="40" t="s">
        <v>92</v>
      </c>
      <c r="D11" s="25" t="s">
        <v>42</v>
      </c>
      <c r="E11" s="24" t="s">
        <v>43</v>
      </c>
      <c r="F11" s="42">
        <v>216000</v>
      </c>
      <c r="G11" s="33"/>
      <c r="H11" s="33"/>
      <c r="J11" s="23"/>
      <c r="K11" s="23"/>
      <c r="L11" s="23"/>
      <c r="M11" s="23"/>
    </row>
    <row r="12" spans="1:13" s="1" customFormat="1" ht="27" customHeight="1">
      <c r="A12" s="19"/>
      <c r="B12" s="39" t="s">
        <v>44</v>
      </c>
      <c r="C12" s="40" t="s">
        <v>55</v>
      </c>
      <c r="D12" s="25" t="s">
        <v>45</v>
      </c>
      <c r="E12" s="24" t="s">
        <v>32</v>
      </c>
      <c r="F12" s="42">
        <v>44000</v>
      </c>
      <c r="G12" s="33"/>
      <c r="H12" s="33"/>
      <c r="J12" s="23"/>
      <c r="K12" s="23"/>
      <c r="L12" s="23"/>
      <c r="M12" s="23"/>
    </row>
    <row r="13" spans="1:13" s="1" customFormat="1" ht="27" customHeight="1">
      <c r="A13" s="19"/>
      <c r="B13" s="39" t="s">
        <v>46</v>
      </c>
      <c r="C13" s="40" t="s">
        <v>47</v>
      </c>
      <c r="D13" s="25" t="s">
        <v>37</v>
      </c>
      <c r="E13" s="25" t="s">
        <v>48</v>
      </c>
      <c r="F13" s="42">
        <v>50000</v>
      </c>
      <c r="G13" s="33">
        <v>50000</v>
      </c>
      <c r="H13" s="33">
        <v>50000</v>
      </c>
      <c r="J13" s="23"/>
      <c r="K13" s="23"/>
      <c r="L13" s="23"/>
      <c r="M13" s="23"/>
    </row>
    <row r="14" spans="1:13" s="1" customFormat="1" ht="27" customHeight="1">
      <c r="A14" s="19"/>
      <c r="B14" s="39" t="s">
        <v>49</v>
      </c>
      <c r="C14" s="40" t="s">
        <v>96</v>
      </c>
      <c r="D14" s="25" t="s">
        <v>42</v>
      </c>
      <c r="E14" s="24" t="s">
        <v>32</v>
      </c>
      <c r="F14" s="42">
        <v>36000</v>
      </c>
      <c r="G14" s="33"/>
      <c r="H14" s="33"/>
      <c r="J14" s="23"/>
      <c r="K14" s="23"/>
      <c r="L14" s="23"/>
      <c r="M14" s="23"/>
    </row>
    <row r="15" spans="1:13" s="1" customFormat="1" ht="27" customHeight="1">
      <c r="A15" s="19"/>
      <c r="B15" s="39" t="s">
        <v>51</v>
      </c>
      <c r="C15" s="40" t="s">
        <v>52</v>
      </c>
      <c r="D15" s="25" t="s">
        <v>53</v>
      </c>
      <c r="E15" s="24" t="s">
        <v>24</v>
      </c>
      <c r="F15" s="42">
        <v>902400</v>
      </c>
      <c r="G15" s="33"/>
      <c r="H15" s="33"/>
      <c r="J15" s="23"/>
      <c r="K15" s="23"/>
      <c r="L15" s="23"/>
      <c r="M15" s="23"/>
    </row>
    <row r="16" spans="1:13" s="1" customFormat="1" ht="27" customHeight="1">
      <c r="A16" s="19"/>
      <c r="B16" s="39" t="s">
        <v>54</v>
      </c>
      <c r="C16" s="40" t="s">
        <v>55</v>
      </c>
      <c r="D16" s="41" t="s">
        <v>56</v>
      </c>
      <c r="E16" s="24" t="s">
        <v>57</v>
      </c>
      <c r="F16" s="42">
        <v>62000</v>
      </c>
      <c r="G16" s="33"/>
      <c r="H16" s="33"/>
      <c r="J16" s="23"/>
      <c r="K16" s="23"/>
      <c r="L16" s="23"/>
      <c r="M16" s="23"/>
    </row>
    <row r="17" spans="1:13" s="1" customFormat="1" ht="27" customHeight="1">
      <c r="A17" s="19"/>
      <c r="B17" s="57" t="s">
        <v>58</v>
      </c>
      <c r="C17" s="25" t="s">
        <v>59</v>
      </c>
      <c r="D17" s="25" t="s">
        <v>60</v>
      </c>
      <c r="E17" s="24" t="s">
        <v>34</v>
      </c>
      <c r="F17" s="58">
        <v>72000</v>
      </c>
      <c r="G17" s="33">
        <f>F17</f>
        <v>72000</v>
      </c>
      <c r="H17" s="33"/>
      <c r="J17" s="23"/>
      <c r="K17" s="23"/>
      <c r="L17" s="23"/>
      <c r="M17" s="23"/>
    </row>
    <row r="18" spans="1:13" s="1" customFormat="1" ht="27" customHeight="1">
      <c r="A18" s="19"/>
      <c r="B18" s="39" t="s">
        <v>61</v>
      </c>
      <c r="C18" s="26" t="s">
        <v>50</v>
      </c>
      <c r="D18" s="25" t="s">
        <v>60</v>
      </c>
      <c r="E18" s="24" t="s">
        <v>62</v>
      </c>
      <c r="F18" s="34">
        <v>40000</v>
      </c>
      <c r="G18" s="33"/>
      <c r="H18" s="33"/>
      <c r="J18" s="23"/>
      <c r="K18" s="23"/>
      <c r="L18" s="23"/>
      <c r="M18" s="23"/>
    </row>
    <row r="19" spans="1:13" s="1" customFormat="1" ht="27" customHeight="1">
      <c r="A19" s="19"/>
      <c r="B19" s="39" t="s">
        <v>63</v>
      </c>
      <c r="C19" s="40" t="s">
        <v>93</v>
      </c>
      <c r="D19" s="43" t="s">
        <v>64</v>
      </c>
      <c r="E19" s="24" t="s">
        <v>32</v>
      </c>
      <c r="F19" s="42">
        <v>46000</v>
      </c>
      <c r="G19" s="33"/>
      <c r="H19" s="33"/>
      <c r="J19" s="36" t="s">
        <v>12</v>
      </c>
      <c r="K19" s="36" t="s">
        <v>13</v>
      </c>
      <c r="L19" s="36" t="s">
        <v>14</v>
      </c>
      <c r="M19" s="36" t="s">
        <v>11</v>
      </c>
    </row>
    <row r="20" spans="1:13" s="1" customFormat="1" ht="27" customHeight="1">
      <c r="A20" s="19"/>
      <c r="B20" s="39" t="s">
        <v>65</v>
      </c>
      <c r="C20" s="40" t="s">
        <v>94</v>
      </c>
      <c r="D20" s="43" t="s">
        <v>42</v>
      </c>
      <c r="E20" s="24" t="s">
        <v>66</v>
      </c>
      <c r="F20" s="42">
        <v>48000</v>
      </c>
      <c r="G20" s="33"/>
      <c r="H20" s="33"/>
      <c r="J20" s="36" t="s">
        <v>15</v>
      </c>
      <c r="K20" s="37">
        <f>SUM(시책추진업무추진비!G14+기관업무추진비!G21)</f>
        <v>953500</v>
      </c>
      <c r="L20" s="37">
        <f>SUM(F6,F8,F10,F11,F12,F14,F15,F16,F18,F19,F20)</f>
        <v>1954400</v>
      </c>
      <c r="M20" s="37">
        <f>SUM(K20:L20)</f>
        <v>2907900</v>
      </c>
    </row>
    <row r="21" spans="1:13" s="1" customFormat="1" ht="27" customHeight="1">
      <c r="A21" s="19"/>
      <c r="B21" s="27" t="s">
        <v>5</v>
      </c>
      <c r="C21" s="28" t="s">
        <v>17</v>
      </c>
      <c r="D21" s="29"/>
      <c r="E21" s="30"/>
      <c r="F21" s="31">
        <f>SUM(F6:F20)</f>
        <v>2166400</v>
      </c>
      <c r="G21" s="31">
        <f>SUM(G6:G20)</f>
        <v>162000</v>
      </c>
      <c r="H21" s="31">
        <f>SUM(H6:H20)</f>
        <v>100000</v>
      </c>
      <c r="J21" s="36" t="s">
        <v>16</v>
      </c>
      <c r="K21" s="37">
        <f>H13</f>
        <v>50000</v>
      </c>
      <c r="L21" s="37">
        <f>H9</f>
        <v>50000</v>
      </c>
      <c r="M21" s="37">
        <f>SUM(K21:L21)</f>
        <v>100000</v>
      </c>
    </row>
  </sheetData>
  <autoFilter ref="H1:H22"/>
  <mergeCells count="1">
    <mergeCell ref="A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14"/>
  <sheetViews>
    <sheetView view="pageBreakPreview" zoomScaleNormal="100" zoomScaleSheetLayoutView="100" workbookViewId="0">
      <selection activeCell="C11" sqref="C11"/>
    </sheetView>
  </sheetViews>
  <sheetFormatPr defaultRowHeight="40.5" customHeight="1"/>
  <cols>
    <col min="1" max="1" width="3.75" customWidth="1"/>
    <col min="2" max="2" width="26.375" customWidth="1"/>
    <col min="3" max="3" width="35.875" customWidth="1"/>
    <col min="4" max="4" width="18.875" customWidth="1"/>
    <col min="5" max="5" width="24.75" customWidth="1"/>
    <col min="6" max="6" width="15.125" style="8" customWidth="1"/>
    <col min="7" max="7" width="12.375" hidden="1" customWidth="1"/>
  </cols>
  <sheetData>
    <row r="1" spans="1:7" ht="21.75" customHeight="1"/>
    <row r="2" spans="1:7" ht="40.5" customHeight="1">
      <c r="A2" s="11"/>
      <c r="B2" s="17" t="s">
        <v>21</v>
      </c>
      <c r="C2" s="12"/>
      <c r="D2" s="12"/>
      <c r="E2" s="12"/>
    </row>
    <row r="3" spans="1:7" ht="16.5" customHeight="1">
      <c r="A3" s="10"/>
      <c r="B3" s="18"/>
      <c r="C3" s="9"/>
      <c r="D3" s="15"/>
      <c r="E3" s="9"/>
    </row>
    <row r="4" spans="1:7" ht="27" customHeight="1">
      <c r="A4" s="13" t="s">
        <v>6</v>
      </c>
      <c r="B4" s="13" t="s">
        <v>18</v>
      </c>
      <c r="C4" s="14"/>
      <c r="D4" s="16"/>
      <c r="E4" s="14"/>
    </row>
    <row r="5" spans="1:7" s="1" customFormat="1" ht="27" customHeight="1">
      <c r="A5" s="19"/>
      <c r="B5" s="50" t="s">
        <v>0</v>
      </c>
      <c r="C5" s="51" t="s">
        <v>1</v>
      </c>
      <c r="D5" s="52" t="s">
        <v>2</v>
      </c>
      <c r="E5" s="53" t="s">
        <v>3</v>
      </c>
      <c r="F5" s="54" t="s">
        <v>4</v>
      </c>
      <c r="G5" s="55" t="s">
        <v>19</v>
      </c>
    </row>
    <row r="6" spans="1:7" s="1" customFormat="1" ht="27" customHeight="1">
      <c r="A6" s="19"/>
      <c r="B6" s="39" t="s">
        <v>70</v>
      </c>
      <c r="C6" s="39" t="s">
        <v>67</v>
      </c>
      <c r="D6" s="39" t="s">
        <v>68</v>
      </c>
      <c r="E6" s="39" t="s">
        <v>69</v>
      </c>
      <c r="F6" s="59">
        <v>60000</v>
      </c>
      <c r="G6" s="35">
        <f t="shared" ref="G6:G13" si="0">F6</f>
        <v>60000</v>
      </c>
    </row>
    <row r="7" spans="1:7" s="1" customFormat="1" ht="27" customHeight="1">
      <c r="A7" s="19"/>
      <c r="B7" s="39" t="s">
        <v>85</v>
      </c>
      <c r="C7" s="39" t="s">
        <v>71</v>
      </c>
      <c r="D7" s="39" t="s">
        <v>72</v>
      </c>
      <c r="E7" s="24" t="s">
        <v>73</v>
      </c>
      <c r="F7" s="59">
        <v>103500</v>
      </c>
      <c r="G7" s="35">
        <f t="shared" si="0"/>
        <v>103500</v>
      </c>
    </row>
    <row r="8" spans="1:7" s="1" customFormat="1" ht="27" customHeight="1">
      <c r="A8" s="19"/>
      <c r="B8" s="39" t="s">
        <v>86</v>
      </c>
      <c r="C8" s="39" t="s">
        <v>74</v>
      </c>
      <c r="D8" s="39" t="s">
        <v>22</v>
      </c>
      <c r="E8" s="24" t="s">
        <v>75</v>
      </c>
      <c r="F8" s="59">
        <v>50000</v>
      </c>
      <c r="G8" s="35">
        <f t="shared" si="0"/>
        <v>50000</v>
      </c>
    </row>
    <row r="9" spans="1:7" s="1" customFormat="1" ht="27" customHeight="1">
      <c r="A9" s="19"/>
      <c r="B9" s="39" t="s">
        <v>78</v>
      </c>
      <c r="C9" s="39" t="s">
        <v>76</v>
      </c>
      <c r="D9" s="39" t="s">
        <v>23</v>
      </c>
      <c r="E9" s="24" t="s">
        <v>77</v>
      </c>
      <c r="F9" s="59">
        <v>336000</v>
      </c>
      <c r="G9" s="35">
        <f t="shared" si="0"/>
        <v>336000</v>
      </c>
    </row>
    <row r="10" spans="1:7" s="1" customFormat="1" ht="27" customHeight="1">
      <c r="A10" s="19"/>
      <c r="B10" s="39" t="s">
        <v>87</v>
      </c>
      <c r="C10" s="39" t="s">
        <v>79</v>
      </c>
      <c r="D10" s="39" t="s">
        <v>80</v>
      </c>
      <c r="E10" s="24" t="s">
        <v>82</v>
      </c>
      <c r="F10" s="59">
        <v>107000</v>
      </c>
      <c r="G10" s="35">
        <f t="shared" si="0"/>
        <v>107000</v>
      </c>
    </row>
    <row r="11" spans="1:7" s="1" customFormat="1" ht="27" customHeight="1">
      <c r="A11" s="19"/>
      <c r="B11" s="39" t="s">
        <v>88</v>
      </c>
      <c r="C11" s="39" t="s">
        <v>79</v>
      </c>
      <c r="D11" s="39" t="s">
        <v>22</v>
      </c>
      <c r="E11" s="24" t="s">
        <v>83</v>
      </c>
      <c r="F11" s="59">
        <v>30000</v>
      </c>
      <c r="G11" s="35">
        <f t="shared" si="0"/>
        <v>30000</v>
      </c>
    </row>
    <row r="12" spans="1:7" s="1" customFormat="1" ht="27" customHeight="1">
      <c r="A12" s="19"/>
      <c r="B12" s="39" t="s">
        <v>89</v>
      </c>
      <c r="C12" s="39" t="s">
        <v>76</v>
      </c>
      <c r="D12" s="39" t="s">
        <v>22</v>
      </c>
      <c r="E12" s="24" t="s">
        <v>81</v>
      </c>
      <c r="F12" s="59">
        <v>40000</v>
      </c>
      <c r="G12" s="35">
        <f t="shared" si="0"/>
        <v>40000</v>
      </c>
    </row>
    <row r="13" spans="1:7" s="1" customFormat="1" ht="27" customHeight="1">
      <c r="A13" s="19"/>
      <c r="B13" s="39" t="s">
        <v>90</v>
      </c>
      <c r="C13" s="39" t="s">
        <v>74</v>
      </c>
      <c r="D13" s="39" t="s">
        <v>22</v>
      </c>
      <c r="E13" s="24" t="s">
        <v>84</v>
      </c>
      <c r="F13" s="59">
        <v>65000</v>
      </c>
      <c r="G13" s="35">
        <f t="shared" si="0"/>
        <v>65000</v>
      </c>
    </row>
    <row r="14" spans="1:7" ht="27" customHeight="1">
      <c r="B14" s="27" t="s">
        <v>5</v>
      </c>
      <c r="C14" s="28" t="s">
        <v>17</v>
      </c>
      <c r="D14" s="29"/>
      <c r="E14" s="30"/>
      <c r="F14" s="32">
        <f>SUM(F6:F13)</f>
        <v>791500</v>
      </c>
      <c r="G14" s="32">
        <f>SUM(G6:G13)</f>
        <v>791500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2018-10-10T05:37:14Z</cp:lastPrinted>
  <dcterms:created xsi:type="dcterms:W3CDTF">2015-07-28T00:57:11Z</dcterms:created>
  <dcterms:modified xsi:type="dcterms:W3CDTF">2018-10-10T08:24:03Z</dcterms:modified>
</cp:coreProperties>
</file>