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45" windowWidth="23715" windowHeight="13740"/>
  </bookViews>
  <sheets>
    <sheet name="기관업무추진비" sheetId="1" r:id="rId1"/>
    <sheet name="시책추진업무추진비" sheetId="2" r:id="rId2"/>
  </sheets>
  <definedNames>
    <definedName name="_xlnm._FilterDatabase" localSheetId="0" hidden="1">기관업무추진비!$H$1:$H$20</definedName>
  </definedNames>
  <calcPr calcId="125725"/>
</workbook>
</file>

<file path=xl/calcChain.xml><?xml version="1.0" encoding="utf-8"?>
<calcChain xmlns="http://schemas.openxmlformats.org/spreadsheetml/2006/main">
  <c r="K12" i="1"/>
  <c r="M12" s="1"/>
  <c r="M13"/>
  <c r="L13"/>
  <c r="L12"/>
  <c r="K6"/>
  <c r="K5"/>
  <c r="F19"/>
  <c r="G17" i="2"/>
  <c r="F17"/>
  <c r="G16"/>
  <c r="G14"/>
  <c r="G15"/>
  <c r="G13"/>
  <c r="G12"/>
  <c r="G11"/>
  <c r="H14" i="1"/>
  <c r="H13"/>
  <c r="G9"/>
  <c r="G19" s="1"/>
  <c r="G7"/>
  <c r="H10"/>
  <c r="H19" s="1"/>
  <c r="G10" i="2"/>
  <c r="G8"/>
  <c r="G7"/>
  <c r="G6"/>
  <c r="G9"/>
  <c r="L14" i="1" l="1"/>
  <c r="K14"/>
  <c r="M14" l="1"/>
  <c r="K7" l="1"/>
</calcChain>
</file>

<file path=xl/sharedStrings.xml><?xml version="1.0" encoding="utf-8"?>
<sst xmlns="http://schemas.openxmlformats.org/spreadsheetml/2006/main" count="129" uniqueCount="101">
  <si>
    <t>사용일자</t>
  </si>
  <si>
    <t>집행목적</t>
  </si>
  <si>
    <t>장소</t>
  </si>
  <si>
    <t>집행대상</t>
  </si>
  <si>
    <t>지출금액(원)</t>
  </si>
  <si>
    <t>계</t>
  </si>
  <si>
    <t xml:space="preserve"> </t>
    <phoneticPr fontId="1" type="noConversion"/>
  </si>
  <si>
    <t>현금</t>
    <phoneticPr fontId="1" type="noConversion"/>
  </si>
  <si>
    <t>외부</t>
    <phoneticPr fontId="1" type="noConversion"/>
  </si>
  <si>
    <t>기관운영업무추진비</t>
    <phoneticPr fontId="1" type="noConversion"/>
  </si>
  <si>
    <t>시책업무추진비</t>
    <phoneticPr fontId="1" type="noConversion"/>
  </si>
  <si>
    <t>계</t>
    <phoneticPr fontId="1" type="noConversion"/>
  </si>
  <si>
    <t>구분</t>
    <phoneticPr fontId="1" type="noConversion"/>
  </si>
  <si>
    <t>외부</t>
    <phoneticPr fontId="1" type="noConversion"/>
  </si>
  <si>
    <t>내부</t>
    <phoneticPr fontId="1" type="noConversion"/>
  </si>
  <si>
    <t>카드</t>
    <phoneticPr fontId="1" type="noConversion"/>
  </si>
  <si>
    <t>현금</t>
    <phoneticPr fontId="1" type="noConversion"/>
  </si>
  <si>
    <t>속초코다리찜</t>
    <phoneticPr fontId="9" type="noConversion"/>
  </si>
  <si>
    <t xml:space="preserve"> </t>
    <phoneticPr fontId="1" type="noConversion"/>
  </si>
  <si>
    <t>기와집</t>
    <phoneticPr fontId="9" type="noConversion"/>
  </si>
  <si>
    <t>□ 경기도박물관 관장</t>
    <phoneticPr fontId="1" type="noConversion"/>
  </si>
  <si>
    <t>외부</t>
    <phoneticPr fontId="1" type="noConversion"/>
  </si>
  <si>
    <t>2018년 기관운영 업무추진비 공개자료</t>
    <phoneticPr fontId="1" type="noConversion"/>
  </si>
  <si>
    <t>000 본부</t>
    <phoneticPr fontId="9" type="noConversion"/>
  </si>
  <si>
    <t>박물관 학예팀 업무협의</t>
    <phoneticPr fontId="9" type="noConversion"/>
  </si>
  <si>
    <t>도토리마을</t>
    <phoneticPr fontId="9" type="noConversion"/>
  </si>
  <si>
    <t>경기도박물관장 외 2명</t>
    <phoneticPr fontId="9" type="noConversion"/>
  </si>
  <si>
    <t>경기도박물관장 외 3명</t>
    <phoneticPr fontId="9" type="noConversion"/>
  </si>
  <si>
    <t>2018년 시책추진 업무추진비 공개자료</t>
    <phoneticPr fontId="1" type="noConversion"/>
  </si>
  <si>
    <t>수원</t>
    <phoneticPr fontId="1" type="noConversion"/>
  </si>
  <si>
    <t>2018년 4월 3일 화요일</t>
    <phoneticPr fontId="1" type="noConversion"/>
  </si>
  <si>
    <t>2018년 4월 6일 금요일</t>
    <phoneticPr fontId="1" type="noConversion"/>
  </si>
  <si>
    <t>2018년 4월 9일 월요일</t>
    <phoneticPr fontId="1" type="noConversion"/>
  </si>
  <si>
    <t>2018년 4월 23일 화요일</t>
    <phoneticPr fontId="1" type="noConversion"/>
  </si>
  <si>
    <t>2018년 4월 30일 월요일</t>
    <phoneticPr fontId="1" type="noConversion"/>
  </si>
  <si>
    <t xml:space="preserve">2018년 4월 19일 목요일 </t>
    <phoneticPr fontId="1" type="noConversion"/>
  </si>
  <si>
    <t>소다미술관 관계자 업무협의</t>
    <phoneticPr fontId="9" type="noConversion"/>
  </si>
  <si>
    <t>한국인의밥상</t>
    <phoneticPr fontId="9" type="noConversion"/>
  </si>
  <si>
    <t>소다미술관장외 2명</t>
    <phoneticPr fontId="9" type="noConversion"/>
  </si>
  <si>
    <t xml:space="preserve">2018년 4월 12일 목요일 </t>
    <phoneticPr fontId="1" type="noConversion"/>
  </si>
  <si>
    <t>나이스스토어</t>
    <phoneticPr fontId="1" type="noConversion"/>
  </si>
  <si>
    <t>디자인업체 ooo외 2명</t>
    <phoneticPr fontId="1" type="noConversion"/>
  </si>
  <si>
    <t>리모델링 벤치마킹 업무협의 사전 티타임</t>
    <phoneticPr fontId="1" type="noConversion"/>
  </si>
  <si>
    <t>리모델링 벤치마킹 업무협의 간담회</t>
    <phoneticPr fontId="1" type="noConversion"/>
  </si>
  <si>
    <t>만빈원</t>
    <phoneticPr fontId="1" type="noConversion"/>
  </si>
  <si>
    <t>디자인업체 ooo외 4명</t>
    <phoneticPr fontId="1" type="noConversion"/>
  </si>
  <si>
    <t xml:space="preserve">2018년 4월 24일 화요일 </t>
    <phoneticPr fontId="1" type="noConversion"/>
  </si>
  <si>
    <t>뮤지엄활성화를 위한 작가 업무협의</t>
    <phoneticPr fontId="1" type="noConversion"/>
  </si>
  <si>
    <t>남도한상</t>
    <phoneticPr fontId="1" type="noConversion"/>
  </si>
  <si>
    <t>소다미술관장 디자이너 ooo외 4명</t>
    <phoneticPr fontId="9" type="noConversion"/>
  </si>
  <si>
    <t>2018년 4월 5일 목요일</t>
    <phoneticPr fontId="1" type="noConversion"/>
  </si>
  <si>
    <t>1분기 화환 및 근조대금 지출</t>
    <phoneticPr fontId="1" type="noConversion"/>
  </si>
  <si>
    <t>수원꽃농원</t>
    <phoneticPr fontId="1" type="noConversion"/>
  </si>
  <si>
    <t>박물관직원 ooo외 1명</t>
    <phoneticPr fontId="1" type="noConversion"/>
  </si>
  <si>
    <t>학예팀 업무협의</t>
    <phoneticPr fontId="9" type="noConversion"/>
  </si>
  <si>
    <t>도원</t>
    <phoneticPr fontId="9" type="noConversion"/>
  </si>
  <si>
    <t>박물관 소장품 업무협의</t>
    <phoneticPr fontId="1" type="noConversion"/>
  </si>
  <si>
    <t>경기도박물관장 외 5명</t>
    <phoneticPr fontId="9" type="noConversion"/>
  </si>
  <si>
    <t>뮤지엄파크 기관장 업무협의</t>
    <phoneticPr fontId="9" type="noConversion"/>
  </si>
  <si>
    <t>복식업무 직원격려</t>
    <phoneticPr fontId="9" type="noConversion"/>
  </si>
  <si>
    <t>어린이박물관 직원 격려</t>
    <phoneticPr fontId="9" type="noConversion"/>
  </si>
  <si>
    <t>장가계</t>
    <phoneticPr fontId="9" type="noConversion"/>
  </si>
  <si>
    <t>2018년 5월 29일 화요일</t>
    <phoneticPr fontId="1" type="noConversion"/>
  </si>
  <si>
    <t>2018년 6월 1일 금요일</t>
    <phoneticPr fontId="1" type="noConversion"/>
  </si>
  <si>
    <t>재단직원 경조사비</t>
    <phoneticPr fontId="1" type="noConversion"/>
  </si>
  <si>
    <t>ooo</t>
    <phoneticPr fontId="9" type="noConversion"/>
  </si>
  <si>
    <t>2018년 5월 23일 수요일</t>
    <phoneticPr fontId="1" type="noConversion"/>
  </si>
  <si>
    <t>경기도박물관협회 업무협의</t>
    <phoneticPr fontId="1" type="noConversion"/>
  </si>
  <si>
    <t>기와집</t>
    <phoneticPr fontId="1" type="noConversion"/>
  </si>
  <si>
    <t>박물관협회 ooo외 2명</t>
    <phoneticPr fontId="1" type="noConversion"/>
  </si>
  <si>
    <t>경기도박물관장 외 10명</t>
    <phoneticPr fontId="9" type="noConversion"/>
  </si>
  <si>
    <t>2018년 6월 20일 수요일</t>
    <phoneticPr fontId="1" type="noConversion"/>
  </si>
  <si>
    <t>박물관 교육프로그램 업무협의</t>
    <phoneticPr fontId="1" type="noConversion"/>
  </si>
  <si>
    <t>소나무정원</t>
    <phoneticPr fontId="9" type="noConversion"/>
  </si>
  <si>
    <t>경기도박물관장 외 8명</t>
    <phoneticPr fontId="9" type="noConversion"/>
  </si>
  <si>
    <t>2018년 6월 25일 월요일</t>
    <phoneticPr fontId="1" type="noConversion"/>
  </si>
  <si>
    <t>노리타</t>
    <phoneticPr fontId="9" type="noConversion"/>
  </si>
  <si>
    <t>박물관 기획운영팀 업무협의</t>
    <phoneticPr fontId="9" type="noConversion"/>
  </si>
  <si>
    <t>채선당</t>
    <phoneticPr fontId="9" type="noConversion"/>
  </si>
  <si>
    <t>경기도박물관장 외 12명</t>
    <phoneticPr fontId="9" type="noConversion"/>
  </si>
  <si>
    <t>경기도박물관장 외 6명</t>
    <phoneticPr fontId="9" type="noConversion"/>
  </si>
  <si>
    <t>2018년 4월 10일 화요일</t>
    <phoneticPr fontId="1" type="noConversion"/>
  </si>
  <si>
    <t xml:space="preserve">2018년 6월 11일 화요일 </t>
    <phoneticPr fontId="1" type="noConversion"/>
  </si>
  <si>
    <t xml:space="preserve">2018년 6월 29일 금요일 </t>
    <phoneticPr fontId="1" type="noConversion"/>
  </si>
  <si>
    <t>2018년 6월 8일 금요일</t>
    <phoneticPr fontId="1" type="noConversion"/>
  </si>
  <si>
    <t>뮤지엄아카데미 강사섭외 업무협의</t>
    <phoneticPr fontId="1" type="noConversion"/>
  </si>
  <si>
    <t>평양면옥</t>
    <phoneticPr fontId="1" type="noConversion"/>
  </si>
  <si>
    <t>2018년 6월 12일 화요일</t>
    <phoneticPr fontId="1" type="noConversion"/>
  </si>
  <si>
    <t>박물관 비전수립 업무협의</t>
    <phoneticPr fontId="1" type="noConversion"/>
  </si>
  <si>
    <t>수평양면옥</t>
    <phoneticPr fontId="1" type="noConversion"/>
  </si>
  <si>
    <t>링크컨설팅 ooo대표외 1명</t>
    <phoneticPr fontId="1" type="noConversion"/>
  </si>
  <si>
    <t>2018년 6월 14일 목요일</t>
    <phoneticPr fontId="1" type="noConversion"/>
  </si>
  <si>
    <t>박물관 운영 업무협의</t>
    <phoneticPr fontId="1" type="noConversion"/>
  </si>
  <si>
    <t>박물관협회 ooo외 4명</t>
    <phoneticPr fontId="1" type="noConversion"/>
  </si>
  <si>
    <t>박물관 리모델링 관련 업무협의</t>
    <phoneticPr fontId="1" type="noConversion"/>
  </si>
  <si>
    <t>소다미술관 ooo외 12명</t>
    <phoneticPr fontId="1" type="noConversion"/>
  </si>
  <si>
    <t>2018년 6월 19일 화요일</t>
    <phoneticPr fontId="1" type="noConversion"/>
  </si>
  <si>
    <t>2018년 6월 22일 금요일</t>
    <phoneticPr fontId="1" type="noConversion"/>
  </si>
  <si>
    <t>박물관 교육프로그램 교육강사 업무협의</t>
    <phoneticPr fontId="1" type="noConversion"/>
  </si>
  <si>
    <t>ooo강사외 9명</t>
    <phoneticPr fontId="1" type="noConversion"/>
  </si>
  <si>
    <t>수지복지관 관계자외 2명</t>
    <phoneticPr fontId="1" type="noConversion"/>
  </si>
</sst>
</file>

<file path=xl/styles.xml><?xml version="1.0" encoding="utf-8"?>
<styleSheet xmlns="http://schemas.openxmlformats.org/spreadsheetml/2006/main">
  <numFmts count="4">
    <numFmt numFmtId="41" formatCode="_-* #,##0_-;\-* #,##0_-;_-* &quot;-&quot;_-;_-@_-"/>
    <numFmt numFmtId="176" formatCode="#,##0;[Red]#,##0"/>
    <numFmt numFmtId="177" formatCode="[$-F800]dddd\,\ mmmm\ dd\,\ yyyy"/>
    <numFmt numFmtId="178" formatCode="mm\/dd"/>
  </numFmts>
  <fonts count="17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name val="돋움"/>
      <family val="3"/>
      <charset val="129"/>
    </font>
    <font>
      <b/>
      <sz val="22"/>
      <name val="HY견고딕"/>
      <family val="1"/>
      <charset val="129"/>
    </font>
    <font>
      <sz val="16"/>
      <name val="문체부 제목 돋음체"/>
      <family val="3"/>
      <charset val="129"/>
    </font>
    <font>
      <sz val="10"/>
      <name val="문체부 제목 돋음체"/>
      <family val="3"/>
      <charset val="129"/>
    </font>
    <font>
      <sz val="10"/>
      <name val="Arial"/>
      <family val="2"/>
    </font>
    <font>
      <sz val="11"/>
      <color theme="1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sz val="8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name val="굴림체"/>
      <family val="3"/>
      <charset val="129"/>
    </font>
    <font>
      <sz val="9"/>
      <color indexed="8"/>
      <name val="굴림체"/>
      <family val="3"/>
      <charset val="129"/>
    </font>
    <font>
      <sz val="10"/>
      <color theme="1"/>
      <name val="굴림체"/>
      <family val="3"/>
      <charset val="129"/>
    </font>
    <font>
      <b/>
      <sz val="10"/>
      <color theme="1"/>
      <name val="굴림체"/>
      <family val="3"/>
      <charset val="129"/>
    </font>
    <font>
      <sz val="9"/>
      <color theme="1"/>
      <name val="굴림체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6" fillId="0" borderId="0"/>
    <xf numFmtId="41" fontId="10" fillId="0" borderId="0" applyFont="0" applyFill="0" applyBorder="0" applyAlignment="0" applyProtection="0">
      <alignment vertical="center"/>
    </xf>
    <xf numFmtId="0" fontId="13" fillId="0" borderId="0"/>
  </cellStyleXfs>
  <cellXfs count="7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1" applyAlignment="1">
      <alignment horizontal="center" vertical="center"/>
    </xf>
    <xf numFmtId="0" fontId="2" fillId="0" borderId="0" xfId="1" applyNumberFormat="1" applyBorder="1">
      <alignment vertical="center"/>
    </xf>
    <xf numFmtId="0" fontId="5" fillId="0" borderId="0" xfId="1" applyFont="1" applyAlignment="1">
      <alignment horizontal="center" vertical="center"/>
    </xf>
    <xf numFmtId="0" fontId="2" fillId="0" borderId="0" xfId="1" applyAlignment="1">
      <alignment horizontal="center" vertical="center" shrinkToFit="1"/>
    </xf>
    <xf numFmtId="0" fontId="5" fillId="0" borderId="0" xfId="1" applyFont="1" applyAlignment="1">
      <alignment horizontal="center" vertical="center" shrinkToFit="1"/>
    </xf>
    <xf numFmtId="177" fontId="2" fillId="0" borderId="0" xfId="1" applyNumberFormat="1" applyAlignment="1">
      <alignment horizontal="center" vertical="center"/>
    </xf>
    <xf numFmtId="0" fontId="0" fillId="0" borderId="0" xfId="0" applyAlignment="1">
      <alignment horizontal="right" vertical="center"/>
    </xf>
    <xf numFmtId="0" fontId="2" fillId="0" borderId="0" xfId="1" applyAlignment="1">
      <alignment horizontal="center" vertical="center"/>
    </xf>
    <xf numFmtId="0" fontId="2" fillId="0" borderId="0" xfId="1" applyNumberFormat="1" applyBorder="1">
      <alignment vertical="center"/>
    </xf>
    <xf numFmtId="0" fontId="3" fillId="0" borderId="0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4" fillId="0" borderId="0" xfId="1" applyNumberFormat="1" applyFont="1" applyBorder="1">
      <alignment vertical="center"/>
    </xf>
    <xf numFmtId="0" fontId="5" fillId="0" borderId="0" xfId="1" applyFont="1" applyAlignment="1">
      <alignment horizontal="center" vertical="center"/>
    </xf>
    <xf numFmtId="0" fontId="2" fillId="0" borderId="0" xfId="1" applyAlignment="1">
      <alignment horizontal="center" vertical="center" shrinkToFit="1"/>
    </xf>
    <xf numFmtId="0" fontId="5" fillId="0" borderId="0" xfId="1" applyFont="1" applyAlignment="1">
      <alignment horizontal="center" vertical="center" shrinkToFit="1"/>
    </xf>
    <xf numFmtId="177" fontId="3" fillId="0" borderId="0" xfId="1" applyNumberFormat="1" applyFont="1" applyAlignment="1">
      <alignment vertical="center"/>
    </xf>
    <xf numFmtId="177" fontId="2" fillId="0" borderId="0" xfId="1" applyNumberForma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0" fillId="0" borderId="0" xfId="0" applyAlignment="1">
      <alignment vertical="center"/>
    </xf>
    <xf numFmtId="41" fontId="0" fillId="0" borderId="0" xfId="4" applyFont="1">
      <alignment vertical="center"/>
    </xf>
    <xf numFmtId="41" fontId="0" fillId="0" borderId="0" xfId="4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4" fillId="0" borderId="1" xfId="0" applyFont="1" applyFill="1" applyBorder="1" applyAlignment="1" applyProtection="1">
      <alignment horizontal="center" vertical="center"/>
    </xf>
    <xf numFmtId="0" fontId="14" fillId="0" borderId="1" xfId="5" applyFont="1" applyBorder="1" applyAlignment="1" applyProtection="1">
      <alignment horizontal="center" vertical="center"/>
    </xf>
    <xf numFmtId="0" fontId="14" fillId="0" borderId="1" xfId="0" applyNumberFormat="1" applyFont="1" applyFill="1" applyBorder="1" applyAlignment="1" applyProtection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177" fontId="15" fillId="0" borderId="1" xfId="1" applyNumberFormat="1" applyFont="1" applyFill="1" applyBorder="1" applyAlignment="1">
      <alignment horizontal="center" vertical="center" wrapText="1" shrinkToFit="1"/>
    </xf>
    <xf numFmtId="0" fontId="15" fillId="0" borderId="1" xfId="1" applyFont="1" applyBorder="1" applyAlignment="1">
      <alignment horizontal="center" vertical="center" wrapText="1" shrinkToFit="1"/>
    </xf>
    <xf numFmtId="41" fontId="14" fillId="0" borderId="1" xfId="2" applyFont="1" applyBorder="1" applyAlignment="1">
      <alignment horizontal="center" vertical="center" wrapText="1"/>
    </xf>
    <xf numFmtId="0" fontId="14" fillId="0" borderId="1" xfId="1" applyFont="1" applyFill="1" applyBorder="1" applyAlignment="1">
      <alignment horizontal="center" vertical="center" wrapText="1" shrinkToFit="1"/>
    </xf>
    <xf numFmtId="41" fontId="15" fillId="0" borderId="1" xfId="2" applyFont="1" applyBorder="1" applyAlignment="1">
      <alignment vertical="center" wrapText="1"/>
    </xf>
    <xf numFmtId="41" fontId="15" fillId="0" borderId="1" xfId="2" applyFont="1" applyBorder="1" applyAlignment="1">
      <alignment horizontal="center" vertical="center" wrapText="1"/>
    </xf>
    <xf numFmtId="41" fontId="11" fillId="0" borderId="0" xfId="0" applyNumberFormat="1" applyFont="1" applyAlignment="1">
      <alignment horizontal="center" vertical="center"/>
    </xf>
    <xf numFmtId="178" fontId="12" fillId="2" borderId="1" xfId="3" applyNumberFormat="1" applyFont="1" applyFill="1" applyBorder="1" applyAlignment="1">
      <alignment horizontal="center" vertical="center" wrapText="1"/>
    </xf>
    <xf numFmtId="178" fontId="12" fillId="2" borderId="1" xfId="3" applyNumberFormat="1" applyFont="1" applyFill="1" applyBorder="1" applyAlignment="1">
      <alignment horizontal="center" vertical="center" shrinkToFit="1"/>
    </xf>
    <xf numFmtId="0" fontId="12" fillId="2" borderId="1" xfId="3" applyNumberFormat="1" applyFont="1" applyFill="1" applyBorder="1" applyAlignment="1">
      <alignment horizontal="center" vertical="center" wrapText="1"/>
    </xf>
    <xf numFmtId="0" fontId="12" fillId="0" borderId="1" xfId="3" applyNumberFormat="1" applyFont="1" applyFill="1" applyBorder="1" applyAlignment="1">
      <alignment horizontal="center" vertical="center" shrinkToFit="1"/>
    </xf>
    <xf numFmtId="0" fontId="12" fillId="0" borderId="1" xfId="3" applyNumberFormat="1" applyFont="1" applyFill="1" applyBorder="1" applyAlignment="1">
      <alignment horizontal="center" vertical="center"/>
    </xf>
    <xf numFmtId="41" fontId="14" fillId="0" borderId="1" xfId="4" applyFont="1" applyBorder="1" applyAlignment="1">
      <alignment horizontal="right" vertical="center"/>
    </xf>
    <xf numFmtId="41" fontId="14" fillId="0" borderId="1" xfId="4" applyFont="1" applyFill="1" applyBorder="1" applyAlignment="1" applyProtection="1">
      <alignment horizontal="right" vertical="center"/>
    </xf>
    <xf numFmtId="41" fontId="14" fillId="0" borderId="1" xfId="4" applyFont="1" applyBorder="1" applyAlignment="1" applyProtection="1">
      <alignment horizontal="right" vertical="center" wrapText="1"/>
    </xf>
    <xf numFmtId="3" fontId="12" fillId="2" borderId="1" xfId="2" applyNumberFormat="1" applyFont="1" applyFill="1" applyBorder="1" applyAlignment="1">
      <alignment horizontal="right" vertical="center" wrapText="1"/>
    </xf>
    <xf numFmtId="41" fontId="14" fillId="0" borderId="1" xfId="0" applyNumberFormat="1" applyFont="1" applyBorder="1" applyAlignment="1">
      <alignment horizontal="right" vertical="center"/>
    </xf>
    <xf numFmtId="0" fontId="11" fillId="3" borderId="1" xfId="0" applyFont="1" applyFill="1" applyBorder="1" applyAlignment="1">
      <alignment horizontal="center" vertical="center"/>
    </xf>
    <xf numFmtId="41" fontId="11" fillId="0" borderId="1" xfId="4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/>
    </xf>
    <xf numFmtId="41" fontId="11" fillId="4" borderId="1" xfId="4" applyFont="1" applyFill="1" applyBorder="1" applyAlignment="1">
      <alignment horizontal="center" vertical="center"/>
    </xf>
    <xf numFmtId="0" fontId="16" fillId="0" borderId="1" xfId="0" applyFont="1" applyFill="1" applyBorder="1" applyAlignment="1" applyProtection="1">
      <alignment horizontal="center" vertical="center"/>
    </xf>
    <xf numFmtId="178" fontId="14" fillId="2" borderId="1" xfId="3" applyNumberFormat="1" applyFont="1" applyFill="1" applyBorder="1" applyAlignment="1">
      <alignment horizontal="center" vertical="center" wrapText="1"/>
    </xf>
    <xf numFmtId="178" fontId="14" fillId="2" borderId="1" xfId="3" applyNumberFormat="1" applyFont="1" applyFill="1" applyBorder="1" applyAlignment="1">
      <alignment horizontal="center" vertical="center" shrinkToFit="1"/>
    </xf>
    <xf numFmtId="0" fontId="14" fillId="2" borderId="1" xfId="3" applyNumberFormat="1" applyFont="1" applyFill="1" applyBorder="1" applyAlignment="1">
      <alignment horizontal="center" vertical="center" wrapText="1"/>
    </xf>
    <xf numFmtId="41" fontId="14" fillId="2" borderId="1" xfId="4" applyFont="1" applyFill="1" applyBorder="1" applyAlignment="1">
      <alignment horizontal="center" vertical="center" wrapText="1"/>
    </xf>
    <xf numFmtId="0" fontId="14" fillId="2" borderId="1" xfId="0" applyNumberFormat="1" applyFont="1" applyFill="1" applyBorder="1" applyAlignment="1">
      <alignment horizontal="center" vertical="center" wrapText="1"/>
    </xf>
    <xf numFmtId="177" fontId="15" fillId="5" borderId="1" xfId="1" applyNumberFormat="1" applyFont="1" applyFill="1" applyBorder="1" applyAlignment="1">
      <alignment horizontal="center" vertical="center"/>
    </xf>
    <xf numFmtId="0" fontId="15" fillId="5" borderId="1" xfId="1" applyFont="1" applyFill="1" applyBorder="1" applyAlignment="1">
      <alignment horizontal="center" vertical="center" shrinkToFit="1"/>
    </xf>
    <xf numFmtId="41" fontId="15" fillId="5" borderId="1" xfId="2" applyFont="1" applyFill="1" applyBorder="1" applyAlignment="1">
      <alignment horizontal="center" vertical="center"/>
    </xf>
    <xf numFmtId="176" fontId="15" fillId="5" borderId="1" xfId="2" applyNumberFormat="1" applyFont="1" applyFill="1" applyBorder="1" applyAlignment="1">
      <alignment horizontal="center" vertical="center" wrapText="1"/>
    </xf>
    <xf numFmtId="41" fontId="15" fillId="5" borderId="1" xfId="2" applyFont="1" applyFill="1" applyBorder="1" applyAlignment="1">
      <alignment vertical="center"/>
    </xf>
    <xf numFmtId="41" fontId="15" fillId="5" borderId="1" xfId="4" applyFont="1" applyFill="1" applyBorder="1" applyAlignment="1">
      <alignment horizontal="center" vertical="center"/>
    </xf>
    <xf numFmtId="177" fontId="8" fillId="5" borderId="1" xfId="1" applyNumberFormat="1" applyFont="1" applyFill="1" applyBorder="1" applyAlignment="1">
      <alignment horizontal="center" vertical="center"/>
    </xf>
    <xf numFmtId="0" fontId="8" fillId="5" borderId="1" xfId="1" applyFont="1" applyFill="1" applyBorder="1" applyAlignment="1">
      <alignment horizontal="center" vertical="center" shrinkToFit="1"/>
    </xf>
    <xf numFmtId="41" fontId="8" fillId="5" borderId="1" xfId="2" applyFont="1" applyFill="1" applyBorder="1" applyAlignment="1">
      <alignment horizontal="center" vertical="center"/>
    </xf>
    <xf numFmtId="176" fontId="8" fillId="5" borderId="1" xfId="2" applyNumberFormat="1" applyFont="1" applyFill="1" applyBorder="1" applyAlignment="1">
      <alignment horizontal="center" vertical="center" wrapText="1"/>
    </xf>
    <xf numFmtId="41" fontId="8" fillId="5" borderId="1" xfId="2" applyFont="1" applyFill="1" applyBorder="1" applyAlignment="1">
      <alignment horizontal="right" vertical="center"/>
    </xf>
    <xf numFmtId="0" fontId="11" fillId="5" borderId="1" xfId="0" applyFont="1" applyFill="1" applyBorder="1" applyAlignment="1">
      <alignment horizontal="center" vertical="center"/>
    </xf>
    <xf numFmtId="41" fontId="11" fillId="6" borderId="1" xfId="4" applyFont="1" applyFill="1" applyBorder="1" applyAlignment="1">
      <alignment horizontal="center" vertical="center"/>
    </xf>
    <xf numFmtId="177" fontId="3" fillId="0" borderId="0" xfId="1" applyNumberFormat="1" applyFont="1" applyAlignment="1">
      <alignment horizontal="center" vertical="center"/>
    </xf>
  </cellXfs>
  <cellStyles count="6">
    <cellStyle name="쉼표 [0]" xfId="4" builtinId="6"/>
    <cellStyle name="쉼표 [0] 2" xfId="2"/>
    <cellStyle name="표준" xfId="0" builtinId="0"/>
    <cellStyle name="표준 2" xfId="3"/>
    <cellStyle name="표준 2 2" xfId="5"/>
    <cellStyle name="표준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1:M19"/>
  <sheetViews>
    <sheetView tabSelected="1" view="pageBreakPreview" zoomScaleNormal="100" zoomScaleSheetLayoutView="100" workbookViewId="0">
      <selection activeCell="P14" sqref="P14"/>
    </sheetView>
  </sheetViews>
  <sheetFormatPr defaultRowHeight="40.5" customHeight="1"/>
  <cols>
    <col min="1" max="1" width="3.75" customWidth="1"/>
    <col min="2" max="2" width="26.375" customWidth="1"/>
    <col min="3" max="3" width="35.875" style="1" customWidth="1"/>
    <col min="4" max="4" width="18.875" customWidth="1"/>
    <col min="5" max="5" width="41" customWidth="1"/>
    <col min="6" max="6" width="15.25" style="21" customWidth="1"/>
    <col min="7" max="7" width="14.5" style="23" hidden="1" customWidth="1"/>
    <col min="8" max="8" width="11.375" style="22" hidden="1" customWidth="1"/>
    <col min="9" max="9" width="0" hidden="1" customWidth="1"/>
    <col min="10" max="10" width="18.625" hidden="1" customWidth="1"/>
    <col min="11" max="11" width="14" hidden="1" customWidth="1"/>
    <col min="12" max="13" width="13.375" hidden="1" customWidth="1"/>
  </cols>
  <sheetData>
    <row r="1" spans="1:13" ht="21.75" customHeight="1"/>
    <row r="2" spans="1:13" ht="40.5" customHeight="1">
      <c r="A2" s="69" t="s">
        <v>22</v>
      </c>
      <c r="B2" s="69"/>
      <c r="C2" s="69"/>
      <c r="D2" s="69"/>
      <c r="E2" s="69"/>
      <c r="F2" s="69"/>
      <c r="G2" s="69"/>
      <c r="H2" s="69"/>
    </row>
    <row r="3" spans="1:13" ht="16.5" customHeight="1">
      <c r="A3" s="3"/>
      <c r="B3" s="7"/>
      <c r="C3" s="9"/>
      <c r="D3" s="5"/>
      <c r="E3" s="2"/>
    </row>
    <row r="4" spans="1:13" ht="26.25" customHeight="1">
      <c r="A4" s="13" t="s">
        <v>6</v>
      </c>
      <c r="B4" s="13" t="s">
        <v>20</v>
      </c>
      <c r="C4" s="14"/>
      <c r="D4" s="6"/>
      <c r="E4" s="4"/>
    </row>
    <row r="5" spans="1:13" s="1" customFormat="1" ht="27" customHeight="1">
      <c r="A5" s="19"/>
      <c r="B5" s="56" t="s">
        <v>0</v>
      </c>
      <c r="C5" s="57" t="s">
        <v>1</v>
      </c>
      <c r="D5" s="58" t="s">
        <v>2</v>
      </c>
      <c r="E5" s="59" t="s">
        <v>3</v>
      </c>
      <c r="F5" s="60" t="s">
        <v>4</v>
      </c>
      <c r="G5" s="61" t="s">
        <v>8</v>
      </c>
      <c r="H5" s="61" t="s">
        <v>7</v>
      </c>
      <c r="J5" s="46" t="s">
        <v>9</v>
      </c>
      <c r="K5" s="47">
        <f>F19</f>
        <v>1364000</v>
      </c>
      <c r="L5" s="24"/>
      <c r="M5" s="24"/>
    </row>
    <row r="6" spans="1:13" s="1" customFormat="1" ht="27" customHeight="1">
      <c r="A6" s="19"/>
      <c r="B6" s="51" t="s">
        <v>30</v>
      </c>
      <c r="C6" s="52" t="s">
        <v>54</v>
      </c>
      <c r="D6" s="53" t="s">
        <v>55</v>
      </c>
      <c r="E6" s="25" t="s">
        <v>80</v>
      </c>
      <c r="F6" s="54">
        <v>96000</v>
      </c>
      <c r="G6" s="41"/>
      <c r="H6" s="41"/>
      <c r="J6" s="46" t="s">
        <v>10</v>
      </c>
      <c r="K6" s="47">
        <f>시책추진업무추진비!F17</f>
        <v>798000</v>
      </c>
      <c r="L6" s="24"/>
      <c r="M6" s="24"/>
    </row>
    <row r="7" spans="1:13" s="1" customFormat="1" ht="27" customHeight="1">
      <c r="A7" s="19"/>
      <c r="B7" s="51" t="s">
        <v>50</v>
      </c>
      <c r="C7" s="52" t="s">
        <v>51</v>
      </c>
      <c r="D7" s="53" t="s">
        <v>52</v>
      </c>
      <c r="E7" s="25" t="s">
        <v>53</v>
      </c>
      <c r="F7" s="54">
        <v>150000</v>
      </c>
      <c r="G7" s="41">
        <f>F7</f>
        <v>150000</v>
      </c>
      <c r="H7" s="41"/>
      <c r="J7" s="48" t="s">
        <v>11</v>
      </c>
      <c r="K7" s="68">
        <f>SUM(K5:K6)</f>
        <v>2162000</v>
      </c>
      <c r="L7" s="24"/>
      <c r="M7" s="24"/>
    </row>
    <row r="8" spans="1:13" s="1" customFormat="1" ht="27" customHeight="1">
      <c r="A8" s="19"/>
      <c r="B8" s="51" t="s">
        <v>31</v>
      </c>
      <c r="C8" s="52" t="s">
        <v>56</v>
      </c>
      <c r="D8" s="53" t="s">
        <v>19</v>
      </c>
      <c r="E8" s="25" t="s">
        <v>57</v>
      </c>
      <c r="F8" s="54">
        <v>58000</v>
      </c>
      <c r="G8" s="41"/>
      <c r="H8" s="41"/>
      <c r="J8" s="24"/>
      <c r="K8" s="24"/>
      <c r="L8" s="24"/>
      <c r="M8" s="24"/>
    </row>
    <row r="9" spans="1:13" s="1" customFormat="1" ht="27" customHeight="1">
      <c r="A9" s="19"/>
      <c r="B9" s="51" t="s">
        <v>32</v>
      </c>
      <c r="C9" s="52" t="s">
        <v>58</v>
      </c>
      <c r="D9" s="55" t="s">
        <v>17</v>
      </c>
      <c r="E9" s="25" t="s">
        <v>57</v>
      </c>
      <c r="F9" s="54">
        <v>78000</v>
      </c>
      <c r="G9" s="41">
        <f>F9</f>
        <v>78000</v>
      </c>
      <c r="H9" s="41"/>
      <c r="J9" s="24"/>
      <c r="K9" s="24"/>
      <c r="L9" s="24"/>
      <c r="M9" s="24"/>
    </row>
    <row r="10" spans="1:13" s="1" customFormat="1" ht="27" customHeight="1">
      <c r="A10" s="19"/>
      <c r="B10" s="51" t="s">
        <v>81</v>
      </c>
      <c r="C10" s="28" t="s">
        <v>64</v>
      </c>
      <c r="D10" s="26" t="s">
        <v>65</v>
      </c>
      <c r="E10" s="25" t="s">
        <v>23</v>
      </c>
      <c r="F10" s="43">
        <v>50000</v>
      </c>
      <c r="G10" s="41"/>
      <c r="H10" s="41">
        <f>F10</f>
        <v>50000</v>
      </c>
      <c r="J10" s="24"/>
      <c r="K10" s="24"/>
      <c r="L10" s="24"/>
      <c r="M10" s="24"/>
    </row>
    <row r="11" spans="1:13" s="1" customFormat="1" ht="27" customHeight="1">
      <c r="A11" s="19"/>
      <c r="B11" s="51" t="s">
        <v>33</v>
      </c>
      <c r="C11" s="52" t="s">
        <v>59</v>
      </c>
      <c r="D11" s="55" t="s">
        <v>17</v>
      </c>
      <c r="E11" s="25" t="s">
        <v>26</v>
      </c>
      <c r="F11" s="54">
        <v>39000</v>
      </c>
      <c r="G11" s="41"/>
      <c r="H11" s="41"/>
      <c r="J11" s="46" t="s">
        <v>12</v>
      </c>
      <c r="K11" s="46" t="s">
        <v>13</v>
      </c>
      <c r="L11" s="46" t="s">
        <v>14</v>
      </c>
      <c r="M11" s="46" t="s">
        <v>11</v>
      </c>
    </row>
    <row r="12" spans="1:13" s="1" customFormat="1" ht="27" customHeight="1">
      <c r="A12" s="19"/>
      <c r="B12" s="51" t="s">
        <v>34</v>
      </c>
      <c r="C12" s="52" t="s">
        <v>60</v>
      </c>
      <c r="D12" s="55" t="s">
        <v>61</v>
      </c>
      <c r="E12" s="25" t="s">
        <v>27</v>
      </c>
      <c r="F12" s="54">
        <v>52000</v>
      </c>
      <c r="G12" s="41"/>
      <c r="H12" s="41"/>
      <c r="J12" s="46" t="s">
        <v>15</v>
      </c>
      <c r="K12" s="47">
        <f>SUM(G7,G9,시책추진업무추진비!G6:G16)</f>
        <v>1026000</v>
      </c>
      <c r="L12" s="47">
        <f>SUM(F6,F8,F11,F12,F15,F16,F17,F18)</f>
        <v>986000</v>
      </c>
      <c r="M12" s="47">
        <f>SUM(K12:L12)</f>
        <v>2012000</v>
      </c>
    </row>
    <row r="13" spans="1:13" s="1" customFormat="1" ht="27" customHeight="1">
      <c r="A13" s="19"/>
      <c r="B13" s="51" t="s">
        <v>62</v>
      </c>
      <c r="C13" s="28" t="s">
        <v>64</v>
      </c>
      <c r="D13" s="26" t="s">
        <v>65</v>
      </c>
      <c r="E13" s="25" t="s">
        <v>23</v>
      </c>
      <c r="F13" s="43">
        <v>50000</v>
      </c>
      <c r="G13" s="41"/>
      <c r="H13" s="41">
        <f>F13</f>
        <v>50000</v>
      </c>
      <c r="J13" s="46" t="s">
        <v>16</v>
      </c>
      <c r="K13" s="47">
        <v>0</v>
      </c>
      <c r="L13" s="47">
        <f>SUM(H10,H13,H14)</f>
        <v>150000</v>
      </c>
      <c r="M13" s="47">
        <f>SUM(K13:L13)</f>
        <v>150000</v>
      </c>
    </row>
    <row r="14" spans="1:13" s="1" customFormat="1" ht="27" customHeight="1">
      <c r="A14" s="19"/>
      <c r="B14" s="51" t="s">
        <v>63</v>
      </c>
      <c r="C14" s="28" t="s">
        <v>64</v>
      </c>
      <c r="D14" s="26" t="s">
        <v>65</v>
      </c>
      <c r="E14" s="25" t="s">
        <v>23</v>
      </c>
      <c r="F14" s="43">
        <v>50000</v>
      </c>
      <c r="G14" s="41"/>
      <c r="H14" s="41">
        <f>F14</f>
        <v>50000</v>
      </c>
      <c r="J14" s="48" t="s">
        <v>11</v>
      </c>
      <c r="K14" s="49">
        <f>SUM(K12:K13)</f>
        <v>1026000</v>
      </c>
      <c r="L14" s="49">
        <f t="shared" ref="L14:M14" si="0">SUM(L12:L13)</f>
        <v>1136000</v>
      </c>
      <c r="M14" s="68">
        <f t="shared" si="0"/>
        <v>2162000</v>
      </c>
    </row>
    <row r="15" spans="1:13" s="1" customFormat="1" ht="27" customHeight="1">
      <c r="A15" s="19"/>
      <c r="B15" s="51" t="s">
        <v>82</v>
      </c>
      <c r="C15" s="52" t="s">
        <v>24</v>
      </c>
      <c r="D15" s="55" t="s">
        <v>25</v>
      </c>
      <c r="E15" s="25" t="s">
        <v>70</v>
      </c>
      <c r="F15" s="54">
        <v>243000</v>
      </c>
      <c r="G15" s="41"/>
      <c r="H15" s="41"/>
      <c r="J15" s="24"/>
      <c r="K15" s="24"/>
      <c r="L15" s="24"/>
      <c r="M15" s="35"/>
    </row>
    <row r="16" spans="1:13" s="1" customFormat="1" ht="27" customHeight="1">
      <c r="A16" s="19"/>
      <c r="B16" s="51" t="s">
        <v>71</v>
      </c>
      <c r="C16" s="28" t="s">
        <v>72</v>
      </c>
      <c r="D16" s="27" t="s">
        <v>73</v>
      </c>
      <c r="E16" s="25" t="s">
        <v>74</v>
      </c>
      <c r="F16" s="42">
        <v>160000</v>
      </c>
      <c r="G16" s="41"/>
      <c r="H16" s="41"/>
    </row>
    <row r="17" spans="1:13" s="1" customFormat="1" ht="27" customHeight="1">
      <c r="A17" s="19"/>
      <c r="B17" s="51" t="s">
        <v>75</v>
      </c>
      <c r="C17" s="52" t="s">
        <v>24</v>
      </c>
      <c r="D17" s="26" t="s">
        <v>76</v>
      </c>
      <c r="E17" s="25" t="s">
        <v>57</v>
      </c>
      <c r="F17" s="43">
        <v>168000</v>
      </c>
      <c r="G17" s="41"/>
      <c r="H17" s="41"/>
    </row>
    <row r="18" spans="1:13" s="1" customFormat="1" ht="27" customHeight="1">
      <c r="A18" s="19"/>
      <c r="B18" s="51" t="s">
        <v>83</v>
      </c>
      <c r="C18" s="52" t="s">
        <v>77</v>
      </c>
      <c r="D18" s="53" t="s">
        <v>78</v>
      </c>
      <c r="E18" s="25" t="s">
        <v>79</v>
      </c>
      <c r="F18" s="54">
        <v>170000</v>
      </c>
      <c r="G18" s="41"/>
      <c r="H18" s="41"/>
      <c r="J18"/>
      <c r="K18"/>
      <c r="L18"/>
      <c r="M18"/>
    </row>
    <row r="19" spans="1:13" ht="27" customHeight="1">
      <c r="B19" s="29" t="s">
        <v>5</v>
      </c>
      <c r="C19" s="30" t="s">
        <v>18</v>
      </c>
      <c r="D19" s="31"/>
      <c r="E19" s="32"/>
      <c r="F19" s="33">
        <f>SUM(F6:F18)</f>
        <v>1364000</v>
      </c>
      <c r="G19" s="33">
        <f>SUM(G6:G18)</f>
        <v>228000</v>
      </c>
      <c r="H19" s="33">
        <f>SUM(H6:H18)</f>
        <v>150000</v>
      </c>
    </row>
  </sheetData>
  <autoFilter ref="H1:H20"/>
  <mergeCells count="1">
    <mergeCell ref="A2:H2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58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G17"/>
  <sheetViews>
    <sheetView view="pageBreakPreview" zoomScaleNormal="100" zoomScaleSheetLayoutView="100" workbookViewId="0">
      <selection activeCell="I17" sqref="I17"/>
    </sheetView>
  </sheetViews>
  <sheetFormatPr defaultRowHeight="40.5" customHeight="1"/>
  <cols>
    <col min="1" max="1" width="3.75" customWidth="1"/>
    <col min="2" max="2" width="26.375" customWidth="1"/>
    <col min="3" max="3" width="35.875" customWidth="1"/>
    <col min="4" max="4" width="18.875" customWidth="1"/>
    <col min="5" max="5" width="24.75" customWidth="1"/>
    <col min="6" max="6" width="15.125" style="8" customWidth="1"/>
    <col min="7" max="7" width="12.375" hidden="1" customWidth="1"/>
  </cols>
  <sheetData>
    <row r="1" spans="1:7" ht="21.75" customHeight="1"/>
    <row r="2" spans="1:7" ht="40.5" customHeight="1">
      <c r="A2" s="11"/>
      <c r="B2" s="17" t="s">
        <v>28</v>
      </c>
      <c r="C2" s="12"/>
      <c r="D2" s="12"/>
      <c r="E2" s="12"/>
    </row>
    <row r="3" spans="1:7" ht="16.5" customHeight="1">
      <c r="A3" s="10"/>
      <c r="B3" s="18"/>
      <c r="C3" s="9"/>
      <c r="D3" s="15"/>
      <c r="E3" s="9"/>
    </row>
    <row r="4" spans="1:7" ht="27" customHeight="1">
      <c r="A4" s="13" t="s">
        <v>6</v>
      </c>
      <c r="B4" s="13" t="s">
        <v>20</v>
      </c>
      <c r="C4" s="14"/>
      <c r="D4" s="16"/>
      <c r="E4" s="14"/>
    </row>
    <row r="5" spans="1:7" s="1" customFormat="1" ht="27" customHeight="1">
      <c r="A5" s="19"/>
      <c r="B5" s="62" t="s">
        <v>0</v>
      </c>
      <c r="C5" s="63" t="s">
        <v>1</v>
      </c>
      <c r="D5" s="64" t="s">
        <v>2</v>
      </c>
      <c r="E5" s="65" t="s">
        <v>3</v>
      </c>
      <c r="F5" s="66" t="s">
        <v>4</v>
      </c>
      <c r="G5" s="67" t="s">
        <v>21</v>
      </c>
    </row>
    <row r="6" spans="1:7" s="1" customFormat="1" ht="27" customHeight="1">
      <c r="A6" s="19"/>
      <c r="B6" s="36" t="s">
        <v>39</v>
      </c>
      <c r="C6" s="36" t="s">
        <v>42</v>
      </c>
      <c r="D6" s="36" t="s">
        <v>40</v>
      </c>
      <c r="E6" s="36" t="s">
        <v>41</v>
      </c>
      <c r="F6" s="44">
        <v>6000</v>
      </c>
      <c r="G6" s="45">
        <f t="shared" ref="G6:G16" si="0">F6</f>
        <v>6000</v>
      </c>
    </row>
    <row r="7" spans="1:7" s="1" customFormat="1" ht="27" customHeight="1">
      <c r="A7" s="19"/>
      <c r="B7" s="36" t="s">
        <v>39</v>
      </c>
      <c r="C7" s="36" t="s">
        <v>43</v>
      </c>
      <c r="D7" s="36" t="s">
        <v>44</v>
      </c>
      <c r="E7" s="36" t="s">
        <v>45</v>
      </c>
      <c r="F7" s="44">
        <v>98000</v>
      </c>
      <c r="G7" s="45">
        <f t="shared" si="0"/>
        <v>98000</v>
      </c>
    </row>
    <row r="8" spans="1:7" s="1" customFormat="1" ht="27" customHeight="1">
      <c r="A8" s="19"/>
      <c r="B8" s="36" t="s">
        <v>39</v>
      </c>
      <c r="C8" s="36" t="s">
        <v>43</v>
      </c>
      <c r="D8" s="36" t="s">
        <v>44</v>
      </c>
      <c r="E8" s="36" t="s">
        <v>45</v>
      </c>
      <c r="F8" s="44">
        <v>4000</v>
      </c>
      <c r="G8" s="45">
        <f t="shared" si="0"/>
        <v>4000</v>
      </c>
    </row>
    <row r="9" spans="1:7" s="1" customFormat="1" ht="27" customHeight="1">
      <c r="A9" s="19"/>
      <c r="B9" s="36" t="s">
        <v>35</v>
      </c>
      <c r="C9" s="37" t="s">
        <v>36</v>
      </c>
      <c r="D9" s="38" t="s">
        <v>37</v>
      </c>
      <c r="E9" s="25" t="s">
        <v>38</v>
      </c>
      <c r="F9" s="44">
        <v>40000</v>
      </c>
      <c r="G9" s="45">
        <f t="shared" si="0"/>
        <v>40000</v>
      </c>
    </row>
    <row r="10" spans="1:7" s="1" customFormat="1" ht="27" customHeight="1">
      <c r="A10" s="19"/>
      <c r="B10" s="36" t="s">
        <v>46</v>
      </c>
      <c r="C10" s="37" t="s">
        <v>47</v>
      </c>
      <c r="D10" s="38" t="s">
        <v>48</v>
      </c>
      <c r="E10" s="50" t="s">
        <v>49</v>
      </c>
      <c r="F10" s="44">
        <v>50000</v>
      </c>
      <c r="G10" s="45">
        <f t="shared" si="0"/>
        <v>50000</v>
      </c>
    </row>
    <row r="11" spans="1:7" ht="27" customHeight="1">
      <c r="A11" s="20"/>
      <c r="B11" s="36" t="s">
        <v>66</v>
      </c>
      <c r="C11" s="40" t="s">
        <v>67</v>
      </c>
      <c r="D11" s="39" t="s">
        <v>68</v>
      </c>
      <c r="E11" s="25" t="s">
        <v>69</v>
      </c>
      <c r="F11" s="44">
        <v>33000</v>
      </c>
      <c r="G11" s="44">
        <f t="shared" si="0"/>
        <v>33000</v>
      </c>
    </row>
    <row r="12" spans="1:7" ht="27" customHeight="1">
      <c r="A12" s="20"/>
      <c r="B12" s="36" t="s">
        <v>84</v>
      </c>
      <c r="C12" s="40" t="s">
        <v>85</v>
      </c>
      <c r="D12" s="39" t="s">
        <v>86</v>
      </c>
      <c r="E12" s="25" t="s">
        <v>100</v>
      </c>
      <c r="F12" s="44">
        <v>50000</v>
      </c>
      <c r="G12" s="44">
        <f t="shared" si="0"/>
        <v>50000</v>
      </c>
    </row>
    <row r="13" spans="1:7" ht="27" customHeight="1">
      <c r="A13" s="20"/>
      <c r="B13" s="36" t="s">
        <v>87</v>
      </c>
      <c r="C13" s="40" t="s">
        <v>88</v>
      </c>
      <c r="D13" s="39" t="s">
        <v>89</v>
      </c>
      <c r="E13" s="25" t="s">
        <v>90</v>
      </c>
      <c r="F13" s="44">
        <v>30000</v>
      </c>
      <c r="G13" s="44">
        <f t="shared" si="0"/>
        <v>30000</v>
      </c>
    </row>
    <row r="14" spans="1:7" ht="27" customHeight="1">
      <c r="A14" s="20"/>
      <c r="B14" s="36" t="s">
        <v>91</v>
      </c>
      <c r="C14" s="40" t="s">
        <v>94</v>
      </c>
      <c r="D14" s="39" t="s">
        <v>68</v>
      </c>
      <c r="E14" s="25" t="s">
        <v>95</v>
      </c>
      <c r="F14" s="44">
        <v>252000</v>
      </c>
      <c r="G14" s="44">
        <f t="shared" si="0"/>
        <v>252000</v>
      </c>
    </row>
    <row r="15" spans="1:7" ht="27" customHeight="1">
      <c r="A15" s="20"/>
      <c r="B15" s="36" t="s">
        <v>96</v>
      </c>
      <c r="C15" s="40" t="s">
        <v>92</v>
      </c>
      <c r="D15" s="39" t="s">
        <v>89</v>
      </c>
      <c r="E15" s="25" t="s">
        <v>93</v>
      </c>
      <c r="F15" s="44">
        <v>85000</v>
      </c>
      <c r="G15" s="44">
        <f t="shared" si="0"/>
        <v>85000</v>
      </c>
    </row>
    <row r="16" spans="1:7" ht="27" customHeight="1">
      <c r="A16" s="20"/>
      <c r="B16" s="36" t="s">
        <v>97</v>
      </c>
      <c r="C16" s="40" t="s">
        <v>98</v>
      </c>
      <c r="D16" s="39" t="s">
        <v>29</v>
      </c>
      <c r="E16" s="25" t="s">
        <v>99</v>
      </c>
      <c r="F16" s="44">
        <v>150000</v>
      </c>
      <c r="G16" s="44">
        <f t="shared" si="0"/>
        <v>150000</v>
      </c>
    </row>
    <row r="17" spans="2:7" ht="27" customHeight="1">
      <c r="B17" s="29" t="s">
        <v>5</v>
      </c>
      <c r="C17" s="30" t="s">
        <v>18</v>
      </c>
      <c r="D17" s="31"/>
      <c r="E17" s="32"/>
      <c r="F17" s="34">
        <f>SUM(F6:F16)</f>
        <v>798000</v>
      </c>
      <c r="G17" s="34">
        <f>SUM(G6:G16)</f>
        <v>798000</v>
      </c>
    </row>
  </sheetData>
  <phoneticPr fontId="1" type="noConversion"/>
  <pageMargins left="0.70866141732283472" right="0.70866141732283472" top="0.74803149606299213" bottom="0.74803149606299213" header="0.31496062992125984" footer="0.31496062992125984"/>
  <pageSetup paperSize="9" scale="65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기관업무추진비</vt:lpstr>
      <vt:lpstr>시책추진업무추진비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이호선</dc:creator>
  <cp:lastModifiedBy>USER</cp:lastModifiedBy>
  <cp:lastPrinted>2017-01-11T10:04:03Z</cp:lastPrinted>
  <dcterms:created xsi:type="dcterms:W3CDTF">2015-07-28T00:57:11Z</dcterms:created>
  <dcterms:modified xsi:type="dcterms:W3CDTF">2018-07-11T07:30:13Z</dcterms:modified>
</cp:coreProperties>
</file>