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8680" yWindow="-120" windowWidth="29040" windowHeight="15720" firstSheet="2" activeTab="3"/>
  </bookViews>
  <sheets>
    <sheet name="☞①공사명입력표지출력" sheetId="10" r:id="rId1"/>
    <sheet name="총괄집계표" sheetId="11" r:id="rId2"/>
    <sheet name="공종별집계표" sheetId="9" r:id="rId3"/>
    <sheet name="공종별내역서" sheetId="8" r:id="rId4"/>
    <sheet name="일위대가목록" sheetId="7" r:id="rId5"/>
    <sheet name="Sheet1" sheetId="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">#REF!</definedName>
    <definedName name="_____SS1">#REF!</definedName>
    <definedName name="_____SS2">#REF!</definedName>
    <definedName name="_____TC1">#REF!</definedName>
    <definedName name="_____TC2">#REF!</definedName>
    <definedName name="_____WC1">#REF!</definedName>
    <definedName name="____A1">#REF!</definedName>
    <definedName name="____dia300">[1]대로근거!#REF!</definedName>
    <definedName name="____dia350">[1]대로근거!#REF!</definedName>
    <definedName name="____hun1">[2]설계조건!#REF!</definedName>
    <definedName name="____hun2">[2]설계조건!#REF!</definedName>
    <definedName name="____mcv1">#REF!</definedName>
    <definedName name="____mcv2">#REF!</definedName>
    <definedName name="____mcv3">#REF!</definedName>
    <definedName name="____mcv4">#REF!</definedName>
    <definedName name="____mcv5">#REF!</definedName>
    <definedName name="____mhw1">#REF!</definedName>
    <definedName name="____mvw1">#REF!</definedName>
    <definedName name="____pa1">#REF!</definedName>
    <definedName name="____pa2">#REF!</definedName>
    <definedName name="____pe22">#REF!</definedName>
    <definedName name="____qs1">[2]설계조건!#REF!</definedName>
    <definedName name="____qs12">[2]설계조건!#REF!</definedName>
    <definedName name="____qs2">[2]설계조건!#REF!</definedName>
    <definedName name="____qs22">[2]설계조건!#REF!</definedName>
    <definedName name="____RD1">#REF!</definedName>
    <definedName name="____RD2">#REF!</definedName>
    <definedName name="____RD3">#REF!</definedName>
    <definedName name="____RD4">#REF!</definedName>
    <definedName name="____RD5">#REF!</definedName>
    <definedName name="____RD6">#REF!</definedName>
    <definedName name="____RD7">#REF!</definedName>
    <definedName name="____RL1">#REF!</definedName>
    <definedName name="____RL2">#REF!</definedName>
    <definedName name="____RL3">#REF!</definedName>
    <definedName name="____RL4">#REF!</definedName>
    <definedName name="____RL5">#REF!</definedName>
    <definedName name="____RL6">#REF!</definedName>
    <definedName name="____RL7">#REF!</definedName>
    <definedName name="____s1">#REF!</definedName>
    <definedName name="____sp1">#REF!</definedName>
    <definedName name="____sp2">#REF!</definedName>
    <definedName name="____sp3">#REF!</definedName>
    <definedName name="____SS1">#REF!</definedName>
    <definedName name="____SS2">#REF!</definedName>
    <definedName name="____TC1">#REF!</definedName>
    <definedName name="____TC2">#REF!</definedName>
    <definedName name="____tdl2">#REF!</definedName>
    <definedName name="____teb1">#REF!</definedName>
    <definedName name="____teb2">#REF!</definedName>
    <definedName name="____teb3">#REF!</definedName>
    <definedName name="____Ted1">#REF!</definedName>
    <definedName name="____tll2">#REF!</definedName>
    <definedName name="____tri11">#REF!</definedName>
    <definedName name="____tri12">#REF!</definedName>
    <definedName name="____tri13">#REF!</definedName>
    <definedName name="____tri14">#REF!</definedName>
    <definedName name="____tri15">#REF!</definedName>
    <definedName name="____tri22">#REF!</definedName>
    <definedName name="____tri23">#REF!</definedName>
    <definedName name="____tri24">#REF!</definedName>
    <definedName name="____tri25">#REF!</definedName>
    <definedName name="____tri32">#REF!</definedName>
    <definedName name="____tri33">#REF!</definedName>
    <definedName name="____tri34">#REF!</definedName>
    <definedName name="____tri35">#REF!</definedName>
    <definedName name="____tri42">#REF!</definedName>
    <definedName name="____tri43">#REF!</definedName>
    <definedName name="____tri44">#REF!</definedName>
    <definedName name="____tri45">#REF!</definedName>
    <definedName name="____Ts1">#REF!</definedName>
    <definedName name="____TW1">#REF!</definedName>
    <definedName name="____TW2">#REF!</definedName>
    <definedName name="____vhw1">#REF!</definedName>
    <definedName name="____vvw1">#REF!</definedName>
    <definedName name="____WC1">#REF!</definedName>
    <definedName name="____wcv1">#REF!</definedName>
    <definedName name="____wcv2">#REF!</definedName>
    <definedName name="____wcv3">#REF!</definedName>
    <definedName name="____wcv4">#REF!</definedName>
    <definedName name="____wcv5">#REF!</definedName>
    <definedName name="____wd1">[2]설계조건!#REF!</definedName>
    <definedName name="____wd2">[2]설계조건!#REF!</definedName>
    <definedName name="____XS1">#REF!</definedName>
    <definedName name="____XS2">#REF!</definedName>
    <definedName name="____XS3">[3]교각계산!#REF!</definedName>
    <definedName name="____zz1">#REF!</definedName>
    <definedName name="____zz2">#REF!</definedName>
    <definedName name="____zz3">#REF!</definedName>
    <definedName name="___A1">#REF!</definedName>
    <definedName name="___dia300">[1]대로근거!#REF!</definedName>
    <definedName name="___dia350">[1]대로근거!#REF!</definedName>
    <definedName name="___hun1">[2]설계조건!#REF!</definedName>
    <definedName name="___hun2">[2]설계조건!#REF!</definedName>
    <definedName name="___mcv1">#REF!</definedName>
    <definedName name="___mcv2">#REF!</definedName>
    <definedName name="___mcv3">#REF!</definedName>
    <definedName name="___mcv4">#REF!</definedName>
    <definedName name="___mcv5">#REF!</definedName>
    <definedName name="___mhw1">#REF!</definedName>
    <definedName name="___mvw1">#REF!</definedName>
    <definedName name="___pa1">#REF!</definedName>
    <definedName name="___pa2">#REF!</definedName>
    <definedName name="___pe22">#REF!</definedName>
    <definedName name="___qs1">[2]설계조건!#REF!</definedName>
    <definedName name="___qs12">[2]설계조건!#REF!</definedName>
    <definedName name="___qs2">[2]설계조건!#REF!</definedName>
    <definedName name="___qs22">[2]설계조건!#REF!</definedName>
    <definedName name="___RD1">#REF!</definedName>
    <definedName name="___RD2">#REF!</definedName>
    <definedName name="___RD3">#REF!</definedName>
    <definedName name="___RD4">#REF!</definedName>
    <definedName name="___RD5">#REF!</definedName>
    <definedName name="___RD6">#REF!</definedName>
    <definedName name="___RD7">#REF!</definedName>
    <definedName name="___RL1">#REF!</definedName>
    <definedName name="___RL2">#REF!</definedName>
    <definedName name="___RL3">#REF!</definedName>
    <definedName name="___RL4">#REF!</definedName>
    <definedName name="___RL5">#REF!</definedName>
    <definedName name="___RL6">#REF!</definedName>
    <definedName name="___RL7">#REF!</definedName>
    <definedName name="___s1">#REF!</definedName>
    <definedName name="___sp1">#REF!</definedName>
    <definedName name="___sp2">#REF!</definedName>
    <definedName name="___sp3">#REF!</definedName>
    <definedName name="___SS1">#REF!</definedName>
    <definedName name="___SS2">#REF!</definedName>
    <definedName name="___TC1">#REF!</definedName>
    <definedName name="___TC2">#REF!</definedName>
    <definedName name="___tdl2">#REF!</definedName>
    <definedName name="___teb1">#REF!</definedName>
    <definedName name="___teb2">#REF!</definedName>
    <definedName name="___teb3">#REF!</definedName>
    <definedName name="___Ted1">#REF!</definedName>
    <definedName name="___tll2">#REF!</definedName>
    <definedName name="___tri11">#REF!</definedName>
    <definedName name="___tri12">#REF!</definedName>
    <definedName name="___tri13">#REF!</definedName>
    <definedName name="___tri14">#REF!</definedName>
    <definedName name="___tri15">#REF!</definedName>
    <definedName name="___tri22">#REF!</definedName>
    <definedName name="___tri23">#REF!</definedName>
    <definedName name="___tri24">#REF!</definedName>
    <definedName name="___tri25">#REF!</definedName>
    <definedName name="___tri32">#REF!</definedName>
    <definedName name="___tri33">#REF!</definedName>
    <definedName name="___tri34">#REF!</definedName>
    <definedName name="___tri35">#REF!</definedName>
    <definedName name="___tri42">#REF!</definedName>
    <definedName name="___tri43">#REF!</definedName>
    <definedName name="___tri44">#REF!</definedName>
    <definedName name="___tri45">#REF!</definedName>
    <definedName name="___Ts1">#REF!</definedName>
    <definedName name="___TW1">#REF!</definedName>
    <definedName name="___TW2">#REF!</definedName>
    <definedName name="___vhw1">#REF!</definedName>
    <definedName name="___vvw1">#REF!</definedName>
    <definedName name="___WC1">#REF!</definedName>
    <definedName name="___wcv1">#REF!</definedName>
    <definedName name="___wcv2">#REF!</definedName>
    <definedName name="___wcv3">#REF!</definedName>
    <definedName name="___wcv4">#REF!</definedName>
    <definedName name="___wcv5">#REF!</definedName>
    <definedName name="___wd1">[2]설계조건!#REF!</definedName>
    <definedName name="___wd2">[2]설계조건!#REF!</definedName>
    <definedName name="___XS1">#REF!</definedName>
    <definedName name="___XS2">#REF!</definedName>
    <definedName name="___XS3">[3]교각계산!#REF!</definedName>
    <definedName name="___zz1">#REF!</definedName>
    <definedName name="___zz2">#REF!</definedName>
    <definedName name="___zz3">#REF!</definedName>
    <definedName name="__A1">#REF!</definedName>
    <definedName name="__dia300">[1]대로근거!#REF!</definedName>
    <definedName name="__dia350">[1]대로근거!#REF!</definedName>
    <definedName name="__hun1">[2]설계조건!#REF!</definedName>
    <definedName name="__hun2">[2]설계조건!#REF!</definedName>
    <definedName name="__mcv1">#REF!</definedName>
    <definedName name="__mcv2">#REF!</definedName>
    <definedName name="__mcv3">#REF!</definedName>
    <definedName name="__mcv4">#REF!</definedName>
    <definedName name="__mcv5">#REF!</definedName>
    <definedName name="__mhw1">#REF!</definedName>
    <definedName name="__mvw1">#REF!</definedName>
    <definedName name="__pa1">#REF!</definedName>
    <definedName name="__pa2">#REF!</definedName>
    <definedName name="__pe22">#REF!</definedName>
    <definedName name="__qs1">[2]설계조건!#REF!</definedName>
    <definedName name="__qs12">[2]설계조건!#REF!</definedName>
    <definedName name="__qs2">[2]설계조건!#REF!</definedName>
    <definedName name="__qs22">[2]설계조건!#REF!</definedName>
    <definedName name="__RD1">#REF!</definedName>
    <definedName name="__RD2">#REF!</definedName>
    <definedName name="__RD3">#REF!</definedName>
    <definedName name="__RD4">#REF!</definedName>
    <definedName name="__RD5">#REF!</definedName>
    <definedName name="__RD6">#REF!</definedName>
    <definedName name="__RD7">#REF!</definedName>
    <definedName name="__RL1">#REF!</definedName>
    <definedName name="__RL2">#REF!</definedName>
    <definedName name="__RL3">#REF!</definedName>
    <definedName name="__RL4">#REF!</definedName>
    <definedName name="__RL5">#REF!</definedName>
    <definedName name="__RL6">#REF!</definedName>
    <definedName name="__RL7">#REF!</definedName>
    <definedName name="__s1">#REF!</definedName>
    <definedName name="__sp1">#REF!</definedName>
    <definedName name="__sp2">#REF!</definedName>
    <definedName name="__sp3">#REF!</definedName>
    <definedName name="__SS1">#REF!</definedName>
    <definedName name="__SS2">#REF!</definedName>
    <definedName name="__TC1">#REF!</definedName>
    <definedName name="__TC2">#REF!</definedName>
    <definedName name="__tdl2">#REF!</definedName>
    <definedName name="__teb1">#REF!</definedName>
    <definedName name="__teb2">#REF!</definedName>
    <definedName name="__teb3">#REF!</definedName>
    <definedName name="__Ted1">#REF!</definedName>
    <definedName name="__tll2">#REF!</definedName>
    <definedName name="__tri11">#REF!</definedName>
    <definedName name="__tri12">#REF!</definedName>
    <definedName name="__tri13">#REF!</definedName>
    <definedName name="__tri14">#REF!</definedName>
    <definedName name="__tri15">#REF!</definedName>
    <definedName name="__tri22">#REF!</definedName>
    <definedName name="__tri23">#REF!</definedName>
    <definedName name="__tri24">#REF!</definedName>
    <definedName name="__tri25">#REF!</definedName>
    <definedName name="__tri32">#REF!</definedName>
    <definedName name="__tri33">#REF!</definedName>
    <definedName name="__tri34">#REF!</definedName>
    <definedName name="__tri35">#REF!</definedName>
    <definedName name="__tri42">#REF!</definedName>
    <definedName name="__tri43">#REF!</definedName>
    <definedName name="__tri44">#REF!</definedName>
    <definedName name="__tri45">#REF!</definedName>
    <definedName name="__Ts1">#REF!</definedName>
    <definedName name="__TW1">#REF!</definedName>
    <definedName name="__TW2">#REF!</definedName>
    <definedName name="__vhw1">#REF!</definedName>
    <definedName name="__vvw1">#REF!</definedName>
    <definedName name="__WC1">#REF!</definedName>
    <definedName name="__wcv1">#REF!</definedName>
    <definedName name="__wcv2">#REF!</definedName>
    <definedName name="__wcv3">#REF!</definedName>
    <definedName name="__wcv4">#REF!</definedName>
    <definedName name="__wcv5">#REF!</definedName>
    <definedName name="__wd1">[2]설계조건!#REF!</definedName>
    <definedName name="__wd2">[2]설계조건!#REF!</definedName>
    <definedName name="__XS1">#REF!</definedName>
    <definedName name="__XS2">#REF!</definedName>
    <definedName name="__XS3">[3]교각계산!#REF!</definedName>
    <definedName name="__zz1">#REF!</definedName>
    <definedName name="__zz2">#REF!</definedName>
    <definedName name="__zz3">#REF!</definedName>
    <definedName name="_15A">[4]금액내역서!$D$3:$D$10</definedName>
    <definedName name="_A">#REF!</definedName>
    <definedName name="_A1">#REF!</definedName>
    <definedName name="_dia300">[1]대로근거!#REF!</definedName>
    <definedName name="_dia350">[1]대로근거!#REF!</definedName>
    <definedName name="_Dist_Bin" hidden="1">[5]조명시설!#REF!</definedName>
    <definedName name="_Dist_Values" hidden="1">[5]조명시설!#REF!</definedName>
    <definedName name="_Fill" hidden="1">[5]조명시설!#REF!</definedName>
    <definedName name="_hun1">[2]설계조건!#REF!</definedName>
    <definedName name="_hun2">[2]설계조건!#REF!</definedName>
    <definedName name="_Key1" hidden="1">[5]조명시설!#REF!</definedName>
    <definedName name="_Key2" hidden="1">[5]조명시설!#REF!</definedName>
    <definedName name="_mcv1">#REF!</definedName>
    <definedName name="_mcv2">#REF!</definedName>
    <definedName name="_mcv3">#REF!</definedName>
    <definedName name="_mcv4">#REF!</definedName>
    <definedName name="_mcv5">#REF!</definedName>
    <definedName name="_mhw1">#REF!</definedName>
    <definedName name="_mvw1">#REF!</definedName>
    <definedName name="_Order1" hidden="1">0</definedName>
    <definedName name="_Order2" hidden="1">0</definedName>
    <definedName name="_pa1">#REF!</definedName>
    <definedName name="_pa2">#REF!</definedName>
    <definedName name="_pe22">#REF!</definedName>
    <definedName name="_qs1">[2]설계조건!#REF!</definedName>
    <definedName name="_qs12">[2]설계조건!#REF!</definedName>
    <definedName name="_qs2">[2]설계조건!#REF!</definedName>
    <definedName name="_qs22">[2]설계조건!#REF!</definedName>
    <definedName name="_RD1">#REF!</definedName>
    <definedName name="_RD2">#REF!</definedName>
    <definedName name="_RD3">#REF!</definedName>
    <definedName name="_RD4">#REF!</definedName>
    <definedName name="_RD5">#REF!</definedName>
    <definedName name="_RD6">#REF!</definedName>
    <definedName name="_RD7">#REF!</definedName>
    <definedName name="_RL1">#REF!</definedName>
    <definedName name="_RL2">#REF!</definedName>
    <definedName name="_RL3">#REF!</definedName>
    <definedName name="_RL4">#REF!</definedName>
    <definedName name="_RL5">#REF!</definedName>
    <definedName name="_RL6">#REF!</definedName>
    <definedName name="_RL7">#REF!</definedName>
    <definedName name="_s1">#REF!</definedName>
    <definedName name="_Sort" hidden="1">'[6]6PILE  (돌출)'!#REF!</definedName>
    <definedName name="_sp1">#REF!</definedName>
    <definedName name="_sp2">#REF!</definedName>
    <definedName name="_sp3">#REF!</definedName>
    <definedName name="_tdl2">#REF!</definedName>
    <definedName name="_teb1">#REF!</definedName>
    <definedName name="_teb2">#REF!</definedName>
    <definedName name="_teb3">#REF!</definedName>
    <definedName name="_Ted1">#REF!</definedName>
    <definedName name="_tll2">#REF!</definedName>
    <definedName name="_tri11">#REF!</definedName>
    <definedName name="_tri12">#REF!</definedName>
    <definedName name="_tri13">#REF!</definedName>
    <definedName name="_tri14">#REF!</definedName>
    <definedName name="_tri15">#REF!</definedName>
    <definedName name="_tri22">#REF!</definedName>
    <definedName name="_tri23">#REF!</definedName>
    <definedName name="_tri24">#REF!</definedName>
    <definedName name="_tri25">#REF!</definedName>
    <definedName name="_tri32">#REF!</definedName>
    <definedName name="_tri33">#REF!</definedName>
    <definedName name="_tri34">#REF!</definedName>
    <definedName name="_tri35">#REF!</definedName>
    <definedName name="_tri42">#REF!</definedName>
    <definedName name="_tri43">#REF!</definedName>
    <definedName name="_tri44">#REF!</definedName>
    <definedName name="_tri45">#REF!</definedName>
    <definedName name="_Ts1">#REF!</definedName>
    <definedName name="_TW1">#REF!</definedName>
    <definedName name="_TW2">#REF!</definedName>
    <definedName name="_vhw1">#REF!</definedName>
    <definedName name="_vvw1">#REF!</definedName>
    <definedName name="_wcv1">#REF!</definedName>
    <definedName name="_wcv2">#REF!</definedName>
    <definedName name="_wcv3">#REF!</definedName>
    <definedName name="_wcv4">#REF!</definedName>
    <definedName name="_wcv5">#REF!</definedName>
    <definedName name="_wd1">[2]설계조건!#REF!</definedName>
    <definedName name="_wd2">[2]설계조건!#REF!</definedName>
    <definedName name="_XS1">#REF!</definedName>
    <definedName name="_XS2">#REF!</definedName>
    <definedName name="_XS3">[3]교각계산!#REF!</definedName>
    <definedName name="_zz1">#REF!</definedName>
    <definedName name="_zz2">#REF!</definedName>
    <definedName name="_zz3">#REF!</definedName>
    <definedName name="\a">#N/A</definedName>
    <definedName name="\o">#REF!</definedName>
    <definedName name="\p">#REF!</definedName>
    <definedName name="\P1">#REF!</definedName>
    <definedName name="A">#REF!</definedName>
    <definedName name="A1..A2_">#N/A</definedName>
    <definedName name="A1..A200_">#N/A</definedName>
    <definedName name="A12..A13_">#N/A</definedName>
    <definedName name="AAA">#REF!</definedName>
    <definedName name="aaaa">'[7]ABUT수량-A1'!$T$25</definedName>
    <definedName name="AC">#REF!</definedName>
    <definedName name="acicrack">#REF!</definedName>
    <definedName name="acicw">#REF!</definedName>
    <definedName name="acifs">#REF!</definedName>
    <definedName name="acim">#REF!</definedName>
    <definedName name="acist">#REF!</definedName>
    <definedName name="acitemp">#REF!</definedName>
    <definedName name="aciw">#REF!</definedName>
    <definedName name="AF">#REF!</definedName>
    <definedName name="AFF">#REF!</definedName>
    <definedName name="ag">#REF!</definedName>
    <definedName name="all4fix">#REF!</definedName>
    <definedName name="AN">#REF!</definedName>
    <definedName name="aqaq">'[8]ABUT수량-A1'!$T$25</definedName>
    <definedName name="as">#REF!</definedName>
    <definedName name="ASC">'[9]도장수량(하1)'!#REF!</definedName>
    <definedName name="ASCO">'[9]도장수량(하1)'!#REF!</definedName>
    <definedName name="asp">#REF!</definedName>
    <definedName name="asr">#REF!</definedName>
    <definedName name="ASS">#REF!</definedName>
    <definedName name="ASTMOUT">#REF!</definedName>
    <definedName name="ASTMREBAR">#REF!</definedName>
    <definedName name="Astotal">#REF!</definedName>
    <definedName name="AVF">#REF!</definedName>
    <definedName name="A삼">#REF!</definedName>
    <definedName name="A이">#REF!</definedName>
    <definedName name="A일">#REF!</definedName>
    <definedName name="B">#REF!</definedName>
    <definedName name="B1C">#REF!</definedName>
    <definedName name="B1F">#REF!</definedName>
    <definedName name="B2C">#REF!</definedName>
    <definedName name="b3r1h1">#REF!</definedName>
    <definedName name="b3r1h2">#REF!</definedName>
    <definedName name="bb">#REF!</definedName>
    <definedName name="bbb">#REF!</definedName>
    <definedName name="BBC">#REF!</definedName>
    <definedName name="BC">#REF!</definedName>
    <definedName name="BCB">#REF!</definedName>
    <definedName name="BCF">'[9]도장수량(하1)'!#REF!</definedName>
    <definedName name="bcout">#REF!</definedName>
    <definedName name="beta1">#REF!</definedName>
    <definedName name="BF">#REF!</definedName>
    <definedName name="BFH">#REF!</definedName>
    <definedName name="BM">#REF!</definedName>
    <definedName name="BR">#REF!</definedName>
    <definedName name="br4r1">#REF!</definedName>
    <definedName name="br4r2">#REF!</definedName>
    <definedName name="BS">#REF!</definedName>
    <definedName name="bs_chekjum">[10]Sheet1!$A$1</definedName>
    <definedName name="bs_chekplus">[10]Sheet1!$C$1</definedName>
    <definedName name="bs_chekwave">[10]Sheet1!$E$1</definedName>
    <definedName name="BV">#REF!</definedName>
    <definedName name="BW">#REF!</definedName>
    <definedName name="bwc">#REF!</definedName>
    <definedName name="BWD">#REF!</definedName>
    <definedName name="B이">#REF!</definedName>
    <definedName name="B일">#REF!</definedName>
    <definedName name="B제로">#REF!</definedName>
    <definedName name="c_1">#REF!</definedName>
    <definedName name="c_2">#REF!</definedName>
    <definedName name="c_3">#REF!</definedName>
    <definedName name="c_33">#REF!</definedName>
    <definedName name="c_4">#REF!</definedName>
    <definedName name="case1">#REF!</definedName>
    <definedName name="case2">#REF!</definedName>
    <definedName name="CC">#REF!</definedName>
    <definedName name="CCC">#REF!</definedName>
    <definedName name="CL">#REF!</definedName>
    <definedName name="CON">#REF!</definedName>
    <definedName name="conc">#REF!</definedName>
    <definedName name="COV">#REF!</definedName>
    <definedName name="CT">#REF!</definedName>
    <definedName name="CTC">#REF!</definedName>
    <definedName name="CV">[11]원형1호맨홀토공수량!#REF!</definedName>
    <definedName name="D">[12]DATE!$C$24:$C$85</definedName>
    <definedName name="DA">[13]단면가정!#REF!</definedName>
    <definedName name="DAA">[13]단면가정!#REF!</definedName>
    <definedName name="_xlnm.Database">#REF!</definedName>
    <definedName name="database2">#REF!</definedName>
    <definedName name="DB">#REF!</definedName>
    <definedName name="DC">#REF!</definedName>
    <definedName name="DD">#REF!</definedName>
    <definedName name="design">#REF!</definedName>
    <definedName name="designout">#REF!</definedName>
    <definedName name="designTemp">#REF!</definedName>
    <definedName name="DIA">#REF!</definedName>
    <definedName name="dia_mm">[14]말뚝지지력산정!$J$19</definedName>
    <definedName name="direction">#REF!</definedName>
    <definedName name="dirout">#REF!</definedName>
    <definedName name="dk">[1]중로근거!#REF!</definedName>
    <definedName name="DL">#REF!</definedName>
    <definedName name="DLAWHDDLF">#REF!</definedName>
    <definedName name="dldldldll" hidden="1">[15]조명시설!#REF!</definedName>
    <definedName name="dp">#REF!</definedName>
    <definedName name="Ds">#REF!</definedName>
    <definedName name="Ds_h">#REF!</definedName>
    <definedName name="DsA">#REF!</definedName>
    <definedName name="dsh">#REF!</definedName>
    <definedName name="dshn">#REF!</definedName>
    <definedName name="dsv">#REF!</definedName>
    <definedName name="dsvn">#REF!</definedName>
    <definedName name="E">[11]원형1호맨홀토공수량!#REF!</definedName>
    <definedName name="EC">#REF!</definedName>
    <definedName name="EEEE">#REF!</definedName>
    <definedName name="el">[2]설계조건!#REF!</definedName>
    <definedName name="EO">#REF!</definedName>
    <definedName name="ES">#REF!</definedName>
    <definedName name="_xlnm.Extract">#REF!</definedName>
    <definedName name="F">#REF!</definedName>
    <definedName name="FC">#REF!</definedName>
    <definedName name="fcp">#REF!</definedName>
    <definedName name="FG">#REF!</definedName>
    <definedName name="FOOT1">[2]설계조건!#REF!</definedName>
    <definedName name="FOOT2">[2]설계조건!#REF!</definedName>
    <definedName name="FOOT3">[2]설계조건!#REF!</definedName>
    <definedName name="ftri11">#REF!</definedName>
    <definedName name="ftri12">#REF!</definedName>
    <definedName name="ftri13">#REF!</definedName>
    <definedName name="ftri14">#REF!</definedName>
    <definedName name="ftri15">#REF!</definedName>
    <definedName name="FX">#REF!</definedName>
    <definedName name="fxmhpe1">#REF!</definedName>
    <definedName name="fxmhpe2">#REF!</definedName>
    <definedName name="fxmhpw">#REF!</definedName>
    <definedName name="fxmhq">#REF!</definedName>
    <definedName name="fxvhpe1">#REF!</definedName>
    <definedName name="fxvhpe2">#REF!</definedName>
    <definedName name="fxvhpw">#REF!</definedName>
    <definedName name="fxvhq">#REF!</definedName>
    <definedName name="fy">#REF!</definedName>
    <definedName name="FZ">#REF!</definedName>
    <definedName name="F이">#REF!</definedName>
    <definedName name="F일">#REF!</definedName>
    <definedName name="G">#REF!</definedName>
    <definedName name="G_m">#REF!</definedName>
    <definedName name="gams">#REF!</definedName>
    <definedName name="gamt">#REF!</definedName>
    <definedName name="gamw">#REF!</definedName>
    <definedName name="GC">#REF!</definedName>
    <definedName name="GG">#REF!</definedName>
    <definedName name="GGG">'[16]ABUT수량-A1'!$T$25</definedName>
    <definedName name="GGGG">#REF!</definedName>
    <definedName name="gigin">[2]설계조건!#REF!</definedName>
    <definedName name="gsand">#REF!</definedName>
    <definedName name="gt">#REF!</definedName>
    <definedName name="GV">[11]원형1호맨홀토공수량!#REF!</definedName>
    <definedName name="H">#REF!</definedName>
    <definedName name="H_1">#REF!</definedName>
    <definedName name="H_2">#REF!</definedName>
    <definedName name="h_3">#REF!</definedName>
    <definedName name="h_water">'[17]3BL공동구 수량'!#REF!</definedName>
    <definedName name="H1C">#REF!</definedName>
    <definedName name="H1D">#REF!</definedName>
    <definedName name="H2C">#REF!</definedName>
    <definedName name="H2D">#REF!</definedName>
    <definedName name="H3C">#REF!</definedName>
    <definedName name="HC">#REF!</definedName>
    <definedName name="HE">#REF!</definedName>
    <definedName name="HF">#REF!</definedName>
    <definedName name="HH">[18]정부노임단가!$A$5:$F$215</definedName>
    <definedName name="HP">#REF!</definedName>
    <definedName name="hpd">#REF!</definedName>
    <definedName name="HS">#REF!</definedName>
    <definedName name="HSO">#REF!</definedName>
    <definedName name="HSP">#REF!</definedName>
    <definedName name="htri12">#REF!</definedName>
    <definedName name="htri13">#REF!</definedName>
    <definedName name="htri14">#REF!</definedName>
    <definedName name="htri15">#REF!</definedName>
    <definedName name="htri22">#REF!</definedName>
    <definedName name="htri23">#REF!</definedName>
    <definedName name="htri24">#REF!</definedName>
    <definedName name="htri25">#REF!</definedName>
    <definedName name="htri32">#REF!</definedName>
    <definedName name="htri33">#REF!</definedName>
    <definedName name="htri34">#REF!</definedName>
    <definedName name="htri35">#REF!</definedName>
    <definedName name="htri42">#REF!</definedName>
    <definedName name="htri43">#REF!</definedName>
    <definedName name="htri44">#REF!</definedName>
    <definedName name="htri45">#REF!</definedName>
    <definedName name="H사">#REF!</definedName>
    <definedName name="H삼">#REF!</definedName>
    <definedName name="H이">#REF!</definedName>
    <definedName name="H일">#REF!</definedName>
    <definedName name="I">[11]원형1호맨홀토공수량!#REF!</definedName>
    <definedName name="icr">#REF!</definedName>
    <definedName name="ig">#REF!</definedName>
    <definedName name="INTPUT">#REF!</definedName>
    <definedName name="INTPUTDATA">#REF!</definedName>
    <definedName name="IT">[11]원형1호맨홀토공수량!#REF!</definedName>
    <definedName name="J">#REF!</definedName>
    <definedName name="JACK50TON">[19]가시설수량!$AE$203</definedName>
    <definedName name="JH">[20]정부노임단가!$A$5:$F$215</definedName>
    <definedName name="JJ">[21]정부노임단가!$A$5:$F$215</definedName>
    <definedName name="JT">#REF!</definedName>
    <definedName name="K">[11]원형1호맨홀토공수량!#REF!</definedName>
    <definedName name="k3fix">#REF!</definedName>
    <definedName name="k4fix">#REF!</definedName>
    <definedName name="ka">#REF!</definedName>
    <definedName name="Ka일">#REF!</definedName>
    <definedName name="Ka투">#REF!</definedName>
    <definedName name="Kea">#REF!</definedName>
    <definedName name="Kh">#REF!</definedName>
    <definedName name="KK">[20]정부노임단가!$A$5:$F$215</definedName>
    <definedName name="KKK">[22]원형1호맨홀토공수량!#REF!</definedName>
    <definedName name="Ko">#REF!</definedName>
    <definedName name="kv">#REF!</definedName>
    <definedName name="KVO">#REF!</definedName>
    <definedName name="L">[11]원형1호맨홀토공수량!#REF!</definedName>
    <definedName name="L1F">[23]FOOTING단면력!#REF!</definedName>
    <definedName name="LB">[14]말뚝지지력산정!$L$22</definedName>
    <definedName name="LC">#REF!</definedName>
    <definedName name="LCC">'[9]도장수량(하1)'!#REF!</definedName>
    <definedName name="ldtype">#REF!</definedName>
    <definedName name="LF">#REF!</definedName>
    <definedName name="LLC">#REF!</definedName>
    <definedName name="LSE">'[9]도장수량(하1)'!#REF!</definedName>
    <definedName name="LST">#REF!</definedName>
    <definedName name="L형측구">#REF!</definedName>
    <definedName name="M">[11]원형1호맨홀토공수량!#REF!</definedName>
    <definedName name="maxcoeff">#REF!</definedName>
    <definedName name="MaxCV">#REF!</definedName>
    <definedName name="maxstart1">#REF!</definedName>
    <definedName name="maxstart2">#REF!</definedName>
    <definedName name="maxstart3">#REF!</definedName>
    <definedName name="maxstart4">#REF!</definedName>
    <definedName name="maxstart5">#REF!</definedName>
    <definedName name="md3fx1fr_rec">#REF!</definedName>
    <definedName name="md3fx1fr_tri">#REF!</definedName>
    <definedName name="md3fx1hg_rec">#REF!</definedName>
    <definedName name="md3fx1hg_tri">#REF!</definedName>
    <definedName name="md4fx_rec">#REF!</definedName>
    <definedName name="md4fx_semitri">#REF!</definedName>
    <definedName name="md4fx_tri">#REF!</definedName>
    <definedName name="Mh">#REF!</definedName>
    <definedName name="mhdl1">#REF!</definedName>
    <definedName name="mhel1">#REF!</definedName>
    <definedName name="mhel2">#REF!</definedName>
    <definedName name="mhel3">#REF!</definedName>
    <definedName name="mhll1">#REF!</definedName>
    <definedName name="mhpe2">#REF!</definedName>
    <definedName name="mhpw">#REF!</definedName>
    <definedName name="mhw">#REF!</definedName>
    <definedName name="MO">#REF!</definedName>
    <definedName name="MOO">[24]우각부보강!#REF!</definedName>
    <definedName name="MRD">#REF!</definedName>
    <definedName name="MRL">#REF!</definedName>
    <definedName name="MT">#REF!</definedName>
    <definedName name="MU">#REF!</definedName>
    <definedName name="Mv">#REF!</definedName>
    <definedName name="mvdl1">#REF!</definedName>
    <definedName name="mvel1">#REF!</definedName>
    <definedName name="mvel2">#REF!</definedName>
    <definedName name="mvel3">#REF!</definedName>
    <definedName name="mvll1">#REF!</definedName>
    <definedName name="mvpe2">#REF!</definedName>
    <definedName name="mvpw">#REF!</definedName>
    <definedName name="MX">#REF!</definedName>
    <definedName name="Mxw">#REF!</definedName>
    <definedName name="MXX">#REF!</definedName>
    <definedName name="My">#REF!</definedName>
    <definedName name="Myw">#REF!</definedName>
    <definedName name="MZ">#REF!</definedName>
    <definedName name="M당무게">[12]DATE!$E$24:$E$85</definedName>
    <definedName name="N">[11]원형1호맨홀토공수량!#REF!</definedName>
    <definedName name="NC">'[9]도장수량(하1)'!#REF!</definedName>
    <definedName name="NN">[22]원형1호맨홀토공수량!#REF!</definedName>
    <definedName name="NNN">#REF!</definedName>
    <definedName name="NNNN">'[8]ABUT수량-A1'!$T$25</definedName>
    <definedName name="no4fix">#REF!</definedName>
    <definedName name="NP">#REF!</definedName>
    <definedName name="NPZ">[23]FOOTING단면력!#REF!</definedName>
    <definedName name="NSC">'[9]도장수량(하1)'!#REF!</definedName>
    <definedName name="NSE">'[9]도장수량(하1)'!#REF!</definedName>
    <definedName name="null">#REF!</definedName>
    <definedName name="nx">#REF!</definedName>
    <definedName name="n이">#REF!</definedName>
    <definedName name="n이_1">#REF!</definedName>
    <definedName name="n이_2">#REF!</definedName>
    <definedName name="n일">#REF!</definedName>
    <definedName name="N치">#REF!</definedName>
    <definedName name="O">[11]원형1호맨홀토공수량!#REF!</definedName>
    <definedName name="o_m">#REF!</definedName>
    <definedName name="OOO">#REF!</definedName>
    <definedName name="oooo">'[25]ABUT수량-A1'!$T$25</definedName>
    <definedName name="P">[11]원형1호맨홀토공수량!#REF!</definedName>
    <definedName name="p_m">#REF!</definedName>
    <definedName name="P1X">#REF!</definedName>
    <definedName name="P1Z">[23]FOOTING단면력!#REF!</definedName>
    <definedName name="P2X">#REF!</definedName>
    <definedName name="P2Z">[23]FOOTING단면력!#REF!</definedName>
    <definedName name="Pa">#REF!</definedName>
    <definedName name="pa삼">#REF!</definedName>
    <definedName name="Pa오">#REF!</definedName>
    <definedName name="pb">#REF!</definedName>
    <definedName name="pcase">#REF!</definedName>
    <definedName name="pcaseout">#REF!</definedName>
    <definedName name="PCO">#REF!</definedName>
    <definedName name="pe22c1">#REF!</definedName>
    <definedName name="pe22c2">#REF!</definedName>
    <definedName name="PEA">#REF!</definedName>
    <definedName name="PF">#REF!</definedName>
    <definedName name="PHG">#REF!</definedName>
    <definedName name="phi">#REF!</definedName>
    <definedName name="phiVn">#REF!</definedName>
    <definedName name="pile_s">[14]말뚝지지력산정!$F$116</definedName>
    <definedName name="PILE규격">#REF!</definedName>
    <definedName name="PILE길이">[19]가시설수량!$AE$13</definedName>
    <definedName name="PM">#REF!</definedName>
    <definedName name="pmax">#REF!</definedName>
    <definedName name="pmin">#REF!</definedName>
    <definedName name="pmin3">#REF!</definedName>
    <definedName name="PQ">#REF!</definedName>
    <definedName name="Pr">#REF!</definedName>
    <definedName name="PRINT">#REF!</definedName>
    <definedName name="_xlnm.Print_Area" localSheetId="3">공종별내역서!$A$1:$M$928</definedName>
    <definedName name="_xlnm.Print_Area" localSheetId="2">공종별집계표!$A$1:$M$49</definedName>
    <definedName name="_xlnm.Print_Area" localSheetId="4">일위대가목록!$A$1:$M$252</definedName>
    <definedName name="_xlnm.Print_Area">#REF!</definedName>
    <definedName name="PRINT_AREA_MI">#REF!</definedName>
    <definedName name="PRINT_AREA_MI1">#REF!</definedName>
    <definedName name="PRINT_TILIES">#REF!,#REF!,#REF!,#REF!,#REF!</definedName>
    <definedName name="PRINT_TILLES">[26]우수!$1:$3,[26]우수!$A:$D</definedName>
    <definedName name="print_title">#REF!</definedName>
    <definedName name="_xlnm.Print_Titles" localSheetId="3">공종별내역서!$1:$3</definedName>
    <definedName name="_xlnm.Print_Titles" localSheetId="2">공종별집계표!$1:$4</definedName>
    <definedName name="_xlnm.Print_Titles" localSheetId="4">일위대가목록!$1:$3</definedName>
    <definedName name="PS">#REF!</definedName>
    <definedName name="PWP">#REF!</definedName>
    <definedName name="PWS">#REF!</definedName>
    <definedName name="PWW">#REF!</definedName>
    <definedName name="pwwc1">#REF!</definedName>
    <definedName name="pwwc2">#REF!</definedName>
    <definedName name="q">#REF!</definedName>
    <definedName name="QA">#REF!</definedName>
    <definedName name="QAE">#REF!</definedName>
    <definedName name="QAQA">'[16]ABUT수량-A1'!$T$25</definedName>
    <definedName name="Qe앨">#REF!</definedName>
    <definedName name="qi">[2]설계조건!#REF!</definedName>
    <definedName name="qqaa">'[25]ABUT수량-A1'!$T$25</definedName>
    <definedName name="qqq">'[27]ABUT수량-A1'!$T$25</definedName>
    <definedName name="QQQQ">'[28]ABUT수량-A1'!$T$25</definedName>
    <definedName name="Qten">#REF!</definedName>
    <definedName name="QU">#REF!</definedName>
    <definedName name="QWQW">'[16]ABUT수량-A1'!$T$25</definedName>
    <definedName name="q디">#REF!</definedName>
    <definedName name="q앨">#REF!</definedName>
    <definedName name="RD">#REF!</definedName>
    <definedName name="RealAs">#REF!</definedName>
    <definedName name="realfs">#REF!</definedName>
    <definedName name="realp">#REF!</definedName>
    <definedName name="REBAR">#REF!</definedName>
    <definedName name="_xlnm.Recorder">[10]Sheet1!$C:$C</definedName>
    <definedName name="reinftype">#REF!</definedName>
    <definedName name="ReqAs">#REF!</definedName>
    <definedName name="reqbar">#REF!</definedName>
    <definedName name="rho">#REF!</definedName>
    <definedName name="RL">#REF!</definedName>
    <definedName name="RL1D">#REF!</definedName>
    <definedName name="RL2D">#REF!</definedName>
    <definedName name="RL3D">#REF!</definedName>
    <definedName name="RL4D">#REF!</definedName>
    <definedName name="RL5D">#REF!</definedName>
    <definedName name="RL6D">#REF!</definedName>
    <definedName name="RL7D">#REF!</definedName>
    <definedName name="RLA">[29]터파기및재료!#REF!</definedName>
    <definedName name="RLD">#REF!</definedName>
    <definedName name="Rl이">#REF!</definedName>
    <definedName name="Rl일">#REF!</definedName>
    <definedName name="Rn">#REF!</definedName>
    <definedName name="RR">#REF!</definedName>
    <definedName name="RRR">[24]우각부보강!#REF!</definedName>
    <definedName name="Rten">#REF!</definedName>
    <definedName name="RTR">[9]주형!#REF!</definedName>
    <definedName name="RTS">[9]주형!#REF!</definedName>
    <definedName name="Rx">#REF!</definedName>
    <definedName name="Rxw">#REF!</definedName>
    <definedName name="Ry">#REF!</definedName>
    <definedName name="Ryw">#REF!</definedName>
    <definedName name="S">[12]DATE!$I$24:$I$85</definedName>
    <definedName name="s_1">#REF!</definedName>
    <definedName name="s_2">#REF!</definedName>
    <definedName name="sallow">#REF!</definedName>
    <definedName name="sand">#REF!,#REF!</definedName>
    <definedName name="sbarea">#REF!</definedName>
    <definedName name="SCK">#REF!</definedName>
    <definedName name="sdfg">'[25]ABUT수량-A1'!$T$25</definedName>
    <definedName name="sh">#REF!</definedName>
    <definedName name="shear">#REF!</definedName>
    <definedName name="sinchook">[10]Sheet1!$A$1</definedName>
    <definedName name="SK">#REF!</definedName>
    <definedName name="slab">#REF!</definedName>
    <definedName name="slo">#REF!</definedName>
    <definedName name="SS">#REF!</definedName>
    <definedName name="SSS">#REF!</definedName>
    <definedName name="stmin">#REF!</definedName>
    <definedName name="stratio">#REF!</definedName>
    <definedName name="SU">#REF!</definedName>
    <definedName name="sv">#REF!</definedName>
    <definedName name="SY">#REF!</definedName>
    <definedName name="T">[11]원형1호맨홀토공수량!#REF!</definedName>
    <definedName name="Ta">#REF!</definedName>
    <definedName name="TANB">#REF!</definedName>
    <definedName name="TB">#REF!</definedName>
    <definedName name="Tba">#REF!</definedName>
    <definedName name="TC">#REF!</definedName>
    <definedName name="TCA">#REF!</definedName>
    <definedName name="TCB">#REF!</definedName>
    <definedName name="tcw">#REF!</definedName>
    <definedName name="tcwds">#REF!</definedName>
    <definedName name="tdl">#REF!</definedName>
    <definedName name="tdlp">#REF!</definedName>
    <definedName name="teb">#REF!</definedName>
    <definedName name="Ted">#REF!</definedName>
    <definedName name="tel">#REF!</definedName>
    <definedName name="telp">#REF!</definedName>
    <definedName name="telp1">#REF!</definedName>
    <definedName name="telp2">#REF!</definedName>
    <definedName name="telp3">#REF!</definedName>
    <definedName name="TITLE_AEAR">[30]우수공!$1:$3,[30]우수공!$A:$D</definedName>
    <definedName name="Tl">#REF!</definedName>
    <definedName name="tll">#REF!</definedName>
    <definedName name="tllp">#REF!</definedName>
    <definedName name="top">#REF!</definedName>
    <definedName name="Tra">#REF!</definedName>
    <definedName name="TS">#REF!</definedName>
    <definedName name="Tsa">#REF!</definedName>
    <definedName name="TSS">[24]우각부보강!#REF!</definedName>
    <definedName name="TT">[31]우각부보강!#REF!</definedName>
    <definedName name="TTT">[22]원형1호맨홀토공수량!#REF!</definedName>
    <definedName name="TU">#REF!</definedName>
    <definedName name="TV">#REF!</definedName>
    <definedName name="TW">#REF!</definedName>
    <definedName name="TWA">#REF!</definedName>
    <definedName name="TWW">#REF!</definedName>
    <definedName name="TYPE">#REF!</definedName>
    <definedName name="U">#REF!</definedName>
    <definedName name="ul">[2]설계조건!#REF!</definedName>
    <definedName name="um">[2]설계조건!#REF!</definedName>
    <definedName name="UMh">#REF!</definedName>
    <definedName name="UMv">#REF!</definedName>
    <definedName name="UT">#REF!</definedName>
    <definedName name="UVh">#REF!</definedName>
    <definedName name="UVv">#REF!</definedName>
    <definedName name="uw">[2]설계조건!#REF!</definedName>
    <definedName name="U형수로">'[32]집수정(600-700)'!$P$4</definedName>
    <definedName name="vhdl1">#REF!</definedName>
    <definedName name="vhel1">#REF!</definedName>
    <definedName name="vhel2">#REF!</definedName>
    <definedName name="vhel3">#REF!</definedName>
    <definedName name="vhll1">#REF!</definedName>
    <definedName name="vhpe2">#REF!</definedName>
    <definedName name="vhpw">#REF!</definedName>
    <definedName name="vhw">#REF!</definedName>
    <definedName name="Vu">#REF!</definedName>
    <definedName name="vvdl1">#REF!</definedName>
    <definedName name="vvel1">#REF!</definedName>
    <definedName name="vvel2">#REF!</definedName>
    <definedName name="vvel3">#REF!</definedName>
    <definedName name="vvll1">#REF!</definedName>
    <definedName name="vvpe2">#REF!</definedName>
    <definedName name="vvpw">#REF!</definedName>
    <definedName name="vvw">#REF!</definedName>
    <definedName name="w_m">#REF!</definedName>
    <definedName name="w_m1">#REF!</definedName>
    <definedName name="w_m2">#REF!</definedName>
    <definedName name="w_m22">#REF!</definedName>
    <definedName name="W1C">#REF!</definedName>
    <definedName name="W2C">#REF!</definedName>
    <definedName name="W3C">#REF!</definedName>
    <definedName name="WA">#REF!</definedName>
    <definedName name="WALL">[2]설계조건!#REF!</definedName>
    <definedName name="wbeta">#REF!</definedName>
    <definedName name="WC">#REF!</definedName>
    <definedName name="WCC">#REF!</definedName>
    <definedName name="WCP">#REF!</definedName>
    <definedName name="WF">#REF!</definedName>
    <definedName name="WFF">#REF!</definedName>
    <definedName name="wfs">#REF!</definedName>
    <definedName name="wh">#REF!</definedName>
    <definedName name="WL">#REF!</definedName>
    <definedName name="wla">[2]설계조건!#REF!</definedName>
    <definedName name="Wm">[2]설계조건!#REF!</definedName>
    <definedName name="wn">[2]설계조건!#REF!</definedName>
    <definedName name="WPP">#REF!</definedName>
    <definedName name="WS">#REF!</definedName>
    <definedName name="WSUM">#REF!</definedName>
    <definedName name="Ws삼">#REF!</definedName>
    <definedName name="Ws이">#REF!</definedName>
    <definedName name="Ws일">#REF!</definedName>
    <definedName name="WT">[11]원형1호맨홀토공수량!#REF!</definedName>
    <definedName name="WTT">[22]원형1호맨홀토공수량!#REF!</definedName>
    <definedName name="WW">'[16]ABUT수량-A1'!$T$25</definedName>
    <definedName name="www">'[25]ABUT수량-A1'!$T$25</definedName>
    <definedName name="X">[33]원형1호맨홀토공수량!#REF!</definedName>
    <definedName name="xx">#REF!</definedName>
    <definedName name="y">#REF!</definedName>
    <definedName name="YC">#REF!</definedName>
    <definedName name="YHJ">#REF!</definedName>
    <definedName name="Z">[33]원형1호맨홀토공수량!#REF!</definedName>
    <definedName name="ㄱ">#REF!</definedName>
    <definedName name="가">#REF!</definedName>
    <definedName name="가식장">#REF!</definedName>
    <definedName name="간접공사비">#REF!</definedName>
    <definedName name="간접노무비">#REF!</definedName>
    <definedName name="감속턱수량">#REF!</definedName>
    <definedName name="강재DATA">[19]단위수량!$A$4:$Z$7</definedName>
    <definedName name="강재규격">[19]단위수량!$B$4:$B$7</definedName>
    <definedName name="강재운반">[19]가시설수량!$AE$235</definedName>
    <definedName name="강탄성계수">#REF!</definedName>
    <definedName name="거리">'[34]H-PILE수량집계'!#REF!</definedName>
    <definedName name="경계블럭연장" hidden="1">[35]조명시설!#REF!</definedName>
    <definedName name="경비">#REF!</definedName>
    <definedName name="고압블럭수량">#REF!</definedName>
    <definedName name="고용보험료">#REF!</definedName>
    <definedName name="곱">[12]DATE!$I$24:$I$85</definedName>
    <definedName name="공구관로번호">#REF!</definedName>
    <definedName name="공구도로명">#REF!</definedName>
    <definedName name="공구별관로번호">[10]Sheet1!$A$4:$B$235</definedName>
    <definedName name="공구별도로명">[10]Sheet1!$D$3:$E$103</definedName>
    <definedName name="공동구공">#REF!</definedName>
    <definedName name="공동구공집계표">#REF!</definedName>
    <definedName name="공제" hidden="1">[36]조명시설!#REF!</definedName>
    <definedName name="공통일위">#REF!</definedName>
    <definedName name="관T">#REF!</definedName>
    <definedName name="관경">#REF!</definedName>
    <definedName name="관경1">#REF!</definedName>
    <definedName name="관제원">#REF!</definedName>
    <definedName name="관치수">'[37]2호맨홀공제수량'!$A$5:$C$11</definedName>
    <definedName name="교폭">#REF!</definedName>
    <definedName name="구">#REF!</definedName>
    <definedName name="구조물집계">[38]터파기및재료!#REF!</definedName>
    <definedName name="규격">[12]DATE!$C$24:$C$85</definedName>
    <definedName name="근입장">#REF!</definedName>
    <definedName name="기초폭300">[1]대로근거!#REF!</definedName>
    <definedName name="기초폭350">[1]대로근거!#REF!</definedName>
    <definedName name="깊이">#REF!</definedName>
    <definedName name="ㄴ">#REF!</definedName>
    <definedName name="나">#REF!</definedName>
    <definedName name="노무비">#REF!</definedName>
    <definedName name="노무비1">[39]수목표준대가!$J:$J</definedName>
    <definedName name="높">#REF!</definedName>
    <definedName name="높이">#REF!</definedName>
    <definedName name="높이300">[1]대로근거!#REF!</definedName>
    <definedName name="높이350">[1]대로근거!#REF!</definedName>
    <definedName name="ㄷ">#REF!</definedName>
    <definedName name="ㄷㄷ">'[40]이토변실(A3-LINE)'!$O$62</definedName>
    <definedName name="ㄷㄷㄷ">'[16]ABUT수량-A1'!$T$25</definedName>
    <definedName name="다">#REF!</definedName>
    <definedName name="단관M">[12]DATE!$H$24:$H$85</definedName>
    <definedName name="단빔플랜지">#REF!</definedName>
    <definedName name="담쟁이넝쿨수량산출">#REF!</definedName>
    <definedName name="대개소">#REF!</definedName>
    <definedName name="대관경">#REF!</definedName>
    <definedName name="댈타5">#REF!</definedName>
    <definedName name="더하기">[12]DATE!$J$24:$J$85</definedName>
    <definedName name="데이타">#REF!</definedName>
    <definedName name="동방층">#REF!</definedName>
    <definedName name="동상">#REF!</definedName>
    <definedName name="동상1">#REF!</definedName>
    <definedName name="동상2">#REF!</definedName>
    <definedName name="두부">#REF!</definedName>
    <definedName name="띠장규격">#REF!</definedName>
    <definedName name="띠장설치">[19]가시설수량!$AE$52</definedName>
    <definedName name="띠장연결개소">[19]가시설수량!$AE$79</definedName>
    <definedName name="ㄹ">#REF!</definedName>
    <definedName name="ㄹㄹ" hidden="1">[36]조명시설!#REF!</definedName>
    <definedName name="라">#REF!</definedName>
    <definedName name="ㅁ">#REF!</definedName>
    <definedName name="ㅁ1">[41]터파기및재료!#REF!</definedName>
    <definedName name="ㅁ15">[42]연결관암거!#REF!</definedName>
    <definedName name="ㅁㄴ">[11]원형1호맨홀토공수량!#REF!</definedName>
    <definedName name="ㅁㅁ185">#REF!</definedName>
    <definedName name="마">#REF!</definedName>
    <definedName name="마마마">#REF!</definedName>
    <definedName name="마스콘수량">#REF!</definedName>
    <definedName name="마찰각">#REF!</definedName>
    <definedName name="맨홀자재집계표">[43]원형1호맨홀토공수량!#REF!</definedName>
    <definedName name="맨홀토공단위수량">#REF!</definedName>
    <definedName name="맨홀평균높이산출">#REF!</definedName>
    <definedName name="모래300">[1]대로근거!#REF!</definedName>
    <definedName name="모래350">[1]대로근거!#REF!</definedName>
    <definedName name="무근">#REF!</definedName>
    <definedName name="물">#REF!</definedName>
    <definedName name="뮤">#REF!</definedName>
    <definedName name="뮤2">#REF!</definedName>
    <definedName name="ㅂ">#REF!</definedName>
    <definedName name="바">#REF!</definedName>
    <definedName name="방호벽">#REF!</definedName>
    <definedName name="버팀1단">[19]단위수량!$D$10</definedName>
    <definedName name="버팀2단">[19]단위수량!$D$11</definedName>
    <definedName name="버팀간격">#REF!</definedName>
    <definedName name="버팀규격">#REF!</definedName>
    <definedName name="버팀및띠장연결">[19]가시설수량!$AE$168</definedName>
    <definedName name="버팀수량">#REF!</definedName>
    <definedName name="버팀제작">[19]가시설수량!$AE$138</definedName>
    <definedName name="벽높이">#REF!</definedName>
    <definedName name="벽체">#REF!</definedName>
    <definedName name="보걸이">[19]가시설수량!$AE$39</definedName>
    <definedName name="보도경계블럭수량">#REF!</definedName>
    <definedName name="보조">#REF!</definedName>
    <definedName name="보조1">#REF!</definedName>
    <definedName name="보조2">#REF!</definedName>
    <definedName name="보조기층">#REF!</definedName>
    <definedName name="보차도경계블럭수량">#REF!</definedName>
    <definedName name="복사">#REF!</definedName>
    <definedName name="복토">#REF!</definedName>
    <definedName name="부대공집계">[38]터파기및재료!#REF!</definedName>
    <definedName name="부대일위대가">#REF!</definedName>
    <definedName name="분리">'[44]빗물받이(910-510-410)'!$P$4</definedName>
    <definedName name="브이c">#REF!</definedName>
    <definedName name="빔간격">#REF!</definedName>
    <definedName name="빔높이">#REF!</definedName>
    <definedName name="빗물받이1">#REF!</definedName>
    <definedName name="빗물받이2">#REF!</definedName>
    <definedName name="사">#REF!</definedName>
    <definedName name="사하중1">#REF!</definedName>
    <definedName name="사하중2">#REF!</definedName>
    <definedName name="사하중3">#REF!</definedName>
    <definedName name="사하중4">#REF!</definedName>
    <definedName name="산재보험료">#REF!</definedName>
    <definedName name="상부">#REF!</definedName>
    <definedName name="상부1">#REF!</definedName>
    <definedName name="상부2">#REF!</definedName>
    <definedName name="상수도공">#REF!</definedName>
    <definedName name="상수도공집계표">#REF!</definedName>
    <definedName name="상수집">[45]터파기및재료!#REF!</definedName>
    <definedName name="상수집계">[38]터파기및재료!#REF!</definedName>
    <definedName name="설계속도">#REF!</definedName>
    <definedName name="소개소">#REF!</definedName>
    <definedName name="소관경">#REF!</definedName>
    <definedName name="소켓무게">[46]DATE!$G$24:$G$79</definedName>
    <definedName name="수량">[47]맨홀수량!#REF!</definedName>
    <definedName name="수량산출">#REF!</definedName>
    <definedName name="수압1">#REF!</definedName>
    <definedName name="수압2">#REF!</definedName>
    <definedName name="수압3">#REF!</definedName>
    <definedName name="순공사비">#REF!</definedName>
    <definedName name="슬래브">#REF!</definedName>
    <definedName name="습윤">#REF!</definedName>
    <definedName name="씨">#REF!</definedName>
    <definedName name="씨그마ck">#REF!</definedName>
    <definedName name="씨그마y">#REF!</definedName>
    <definedName name="ㅇㅇ">[48]원형1호맨홀토공수량!#REF!</definedName>
    <definedName name="ㅇㅇㅇㅇ">#REF!</definedName>
    <definedName name="ㅇ어ㅗ">#REF!</definedName>
    <definedName name="아">#REF!</definedName>
    <definedName name="아스콘">#REF!</definedName>
    <definedName name="아스콘1">#REF!</definedName>
    <definedName name="아스콘2" hidden="1">[36]조명시설!#REF!</definedName>
    <definedName name="아스콘수량">#REF!</definedName>
    <definedName name="아스팔트">#REF!</definedName>
    <definedName name="아앙">[49]DATE!$G$24:$G$79</definedName>
    <definedName name="알d">#REF!</definedName>
    <definedName name="알파1">#REF!</definedName>
    <definedName name="알파2">#REF!</definedName>
    <definedName name="앞굽높이">#REF!</definedName>
    <definedName name="앞성토">#REF!</definedName>
    <definedName name="앨c">#REF!</definedName>
    <definedName name="앨e">#REF!</definedName>
    <definedName name="여유폭">[19]단위수량!$C$19</definedName>
    <definedName name="연장">#REF!</definedName>
    <definedName name="오">#REF!</definedName>
    <definedName name="오수1호맨홀">[50]터파기및재료!#REF!</definedName>
    <definedName name="오수공">#REF!</definedName>
    <definedName name="오수관단위수량">[50]터파기및재료!#REF!</definedName>
    <definedName name="오수관로높이">[50]터파기및재료!#REF!</definedName>
    <definedName name="오수맨홀높이">[50]터파기및재료!#REF!</definedName>
    <definedName name="옹벽공">#REF!</definedName>
    <definedName name="옹벽공집계표">#REF!</definedName>
    <definedName name="옹벽단위">[51]터파기및재료!#REF!</definedName>
    <definedName name="외벽1">#REF!</definedName>
    <definedName name="외벽2">#REF!</definedName>
    <definedName name="우수공">#REF!</definedName>
    <definedName name="우수관수량산출">#REF!</definedName>
    <definedName name="이삼">#REF!</definedName>
    <definedName name="이형관">[12]DATE!$B$24:$B$85</definedName>
    <definedName name="인기300">[1]대로근거!#REF!</definedName>
    <definedName name="인기350">[1]대로근거!#REF!</definedName>
    <definedName name="인암300">[1]대로근거!#REF!</definedName>
    <definedName name="인암350">[1]대로근거!#REF!</definedName>
    <definedName name="인토300">[1]대로근거!#REF!</definedName>
    <definedName name="인토350">[1]대로근거!#REF!</definedName>
    <definedName name="일단">[52]원형1호맨홀토공수량!#REF!</definedName>
    <definedName name="ㅈㅁ">#REF!</definedName>
    <definedName name="장순상">#REF!</definedName>
    <definedName name="저판">#REF!</definedName>
    <definedName name="저판두께">'[53]#REF'!$AJ$30</definedName>
    <definedName name="전장">#REF!</definedName>
    <definedName name="전토압1">#REF!</definedName>
    <definedName name="전토압2">#REF!</definedName>
    <definedName name="전토압3">#REF!</definedName>
    <definedName name="전토압4">#REF!</definedName>
    <definedName name="정">[10]Sheet1!$B$16384</definedName>
    <definedName name="정근">[10]Sheet1!$B$16384</definedName>
    <definedName name="정지">#REF!</definedName>
    <definedName name="주빔플랜지">#REF!</definedName>
    <definedName name="중분대">#REF!</definedName>
    <definedName name="지급미포함차액">#REF!</definedName>
    <definedName name="지급자재비">#REF!</definedName>
    <definedName name="지하수">#REF!</definedName>
    <definedName name="직접공사비">#REF!</definedName>
    <definedName name="직접노무비">#REF!</definedName>
    <definedName name="직접재료비">#REF!</definedName>
    <definedName name="집계표1">#REF!</definedName>
    <definedName name="집계표2">#REF!</definedName>
    <definedName name="집계표3">#REF!</definedName>
    <definedName name="집계표4">#REF!</definedName>
    <definedName name="집계표5">#REF!</definedName>
    <definedName name="집수정">#REF!</definedName>
    <definedName name="집수정관경">#REF!</definedName>
    <definedName name="집수정규격">#REF!</definedName>
    <definedName name="집수정수">[54]산출근거!#REF!</definedName>
    <definedName name="집수정수량">#REF!</definedName>
    <definedName name="차선도색중앙선수량">#REF!</definedName>
    <definedName name="차선도색직각주차수량">#REF!</definedName>
    <definedName name="차선도색평행주차수량">#REF!</definedName>
    <definedName name="차차" hidden="1">[5]조명시설!#REF!</definedName>
    <definedName name="천공간격">#REF!</definedName>
    <definedName name="철근">#REF!</definedName>
    <definedName name="철근항복응력">'[53]#REF'!$G$144</definedName>
    <definedName name="철콘">#REF!</definedName>
    <definedName name="칼라샌드블록수량">#REF!</definedName>
    <definedName name="콘크리트">#REF!</definedName>
    <definedName name="콘크리트공칭강도">'[53]#REF'!$G$132</definedName>
    <definedName name="토류판">[19]가시설수량!$AE$25</definedName>
    <definedName name="토사">#REF!</definedName>
    <definedName name="토사1">#REF!</definedName>
    <definedName name="토사2">#REF!</definedName>
    <definedName name="토사3">#REF!</definedName>
    <definedName name="토피">#REF!</definedName>
    <definedName name="퇴직공제부금비">#REF!</definedName>
    <definedName name="파이1">#REF!</definedName>
    <definedName name="파이2">#REF!</definedName>
    <definedName name="평균H">#REF!</definedName>
    <definedName name="평균높이">[52]원형1호맨홀토공수량!#REF!</definedName>
    <definedName name="포장">#REF!</definedName>
    <definedName name="포장T">#REF!</definedName>
    <definedName name="포장공">#REF!</definedName>
    <definedName name="포장공수량집계표">#REF!</definedName>
    <definedName name="포장두께">#REF!</definedName>
    <definedName name="포화">#REF!</definedName>
    <definedName name="폭">#REF!</definedName>
    <definedName name="폭300">[1]대로근거!#REF!</definedName>
    <definedName name="폭350">[1]대로근거!#REF!</definedName>
    <definedName name="폭원">#REF!</definedName>
    <definedName name="ㅎ">#REF!</definedName>
    <definedName name="하부">#REF!</definedName>
    <definedName name="하중">#REF!</definedName>
    <definedName name="헌치1">#REF!</definedName>
    <definedName name="헌치2">#REF!</definedName>
    <definedName name="현지사무원급료">#REF!</definedName>
    <definedName name="형상">[12]DATE!$D$24:$D$85</definedName>
    <definedName name="홈통받이수량">#REF!</definedName>
    <definedName name="활하중">#REF!</definedName>
    <definedName name="활하중1">#REF!</definedName>
    <definedName name="활하중2">#REF!</definedName>
    <definedName name="황">#REF!</definedName>
    <definedName name="ㅐㅐㅐ">'[16]ABUT수량-A1'!$T$25</definedName>
    <definedName name="ㅑㅑ">[11]원형1호맨홀토공수량!#REF!</definedName>
    <definedName name="ㅔ">[1]대로근거!#REF!</definedName>
    <definedName name="ㅗ50">[55]연습!#REF!</definedName>
    <definedName name="ㅗㄹ">#REF!</definedName>
    <definedName name="ㅗㅅ20">#REF!</definedName>
    <definedName name="ㅠ359">#REF!</definedName>
    <definedName name="ㅣ" hidden="1">[36]조명시설!#REF!</definedName>
    <definedName name="ㅣㅣㅣ" hidden="1">[36]조명시설!#REF!</definedName>
    <definedName name="ㅣㅣㅣㅣ" hidden="1">[36]조명시설!#REF!</definedName>
    <definedName name="ㅣㅣㅣㅣㅣ" hidden="1">[36]조명시설!#REF!</definedName>
    <definedName name="ㅣㅣㅣㅣㅣㅣ" hidden="1">[36]조명시설!#REF!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B17" i="11"/>
  <c r="B3" i="11"/>
  <c r="N18" i="10"/>
  <c r="A10" i="10"/>
  <c r="A9" i="10"/>
  <c r="A8" i="10"/>
  <c r="A7" i="10"/>
  <c r="A6" i="10"/>
  <c r="A5" i="10"/>
  <c r="A4" i="10"/>
  <c r="A3" i="10"/>
  <c r="A2" i="10"/>
  <c r="A1" i="10"/>
  <c r="C10" i="11" l="1"/>
  <c r="C11" i="11" s="1"/>
  <c r="C19" i="11" s="1"/>
  <c r="B6" i="11" s="1"/>
  <c r="F17" i="11"/>
  <c r="E10" i="11"/>
  <c r="E11" i="11" s="1"/>
  <c r="E19" i="11" s="1"/>
  <c r="B8" i="11" s="1"/>
  <c r="I231" i="8" l="1"/>
  <c r="J231" i="8" s="1"/>
  <c r="G231" i="8"/>
  <c r="H231" i="8" s="1"/>
  <c r="I230" i="8"/>
  <c r="J230" i="8" s="1"/>
  <c r="G230" i="8"/>
  <c r="I130" i="8"/>
  <c r="G130" i="8"/>
  <c r="H130" i="8" s="1"/>
  <c r="I111" i="8"/>
  <c r="J111" i="8" s="1"/>
  <c r="G111" i="8"/>
  <c r="I109" i="8"/>
  <c r="J109" i="8" s="1"/>
  <c r="G109" i="8"/>
  <c r="H109" i="8" s="1"/>
  <c r="I108" i="8"/>
  <c r="J108" i="8" s="1"/>
  <c r="G108" i="8"/>
  <c r="H108" i="8" s="1"/>
  <c r="I107" i="8"/>
  <c r="J107" i="8" s="1"/>
  <c r="G107" i="8"/>
  <c r="H107" i="8" s="1"/>
  <c r="I106" i="8"/>
  <c r="G106" i="8"/>
  <c r="I105" i="8"/>
  <c r="G105" i="8"/>
  <c r="H105" i="8" s="1"/>
  <c r="I89" i="8"/>
  <c r="G89" i="8"/>
  <c r="H89" i="8" s="1"/>
  <c r="E89" i="8"/>
  <c r="F89" i="8" s="1"/>
  <c r="I86" i="8"/>
  <c r="J86" i="8" s="1"/>
  <c r="G86" i="8"/>
  <c r="H86" i="8" s="1"/>
  <c r="I85" i="8"/>
  <c r="J85" i="8" s="1"/>
  <c r="G85" i="8"/>
  <c r="H85" i="8" s="1"/>
  <c r="I84" i="8"/>
  <c r="J84" i="8" s="1"/>
  <c r="G84" i="8"/>
  <c r="H84" i="8" s="1"/>
  <c r="I81" i="8"/>
  <c r="G81" i="8"/>
  <c r="I80" i="8"/>
  <c r="J80" i="8" s="1"/>
  <c r="G80" i="8"/>
  <c r="H80" i="8" s="1"/>
  <c r="I769" i="8"/>
  <c r="J769" i="8" s="1"/>
  <c r="I768" i="8"/>
  <c r="J768" i="8" s="1"/>
  <c r="I334" i="8"/>
  <c r="J334" i="8" s="1"/>
  <c r="G334" i="8"/>
  <c r="H334" i="8" s="1"/>
  <c r="I332" i="8"/>
  <c r="J332" i="8" s="1"/>
  <c r="G132" i="8"/>
  <c r="H132" i="8" s="1"/>
  <c r="E334" i="8"/>
  <c r="F334" i="8" s="1"/>
  <c r="E106" i="8"/>
  <c r="F106" i="8" s="1"/>
  <c r="E130" i="8"/>
  <c r="E770" i="8"/>
  <c r="F770" i="8" s="1"/>
  <c r="I770" i="8"/>
  <c r="J770" i="8" s="1"/>
  <c r="G768" i="8"/>
  <c r="H768" i="8" s="1"/>
  <c r="G332" i="8"/>
  <c r="H332" i="8" s="1"/>
  <c r="G6" i="8"/>
  <c r="H6" i="8" s="1"/>
  <c r="E5" i="8"/>
  <c r="F5" i="8" s="1"/>
  <c r="G5" i="8"/>
  <c r="H5" i="8" s="1"/>
  <c r="H928" i="8"/>
  <c r="G45" i="9" s="1"/>
  <c r="H45" i="9" s="1"/>
  <c r="J928" i="8"/>
  <c r="I45" i="9" s="1"/>
  <c r="J45" i="9" s="1"/>
  <c r="H503" i="8"/>
  <c r="G27" i="9" s="1"/>
  <c r="H27" i="9" s="1"/>
  <c r="J503" i="8"/>
  <c r="I27" i="9" s="1"/>
  <c r="J27" i="9" s="1"/>
  <c r="H230" i="8"/>
  <c r="J130" i="8"/>
  <c r="H111" i="8"/>
  <c r="H106" i="8"/>
  <c r="J105" i="8"/>
  <c r="H81" i="8"/>
  <c r="J81" i="8"/>
  <c r="K130" i="8" l="1"/>
  <c r="K89" i="8"/>
  <c r="K106" i="8"/>
  <c r="E132" i="8"/>
  <c r="F132" i="8" s="1"/>
  <c r="E575" i="8"/>
  <c r="I346" i="8"/>
  <c r="J346" i="8" s="1"/>
  <c r="J106" i="8"/>
  <c r="E346" i="8"/>
  <c r="F346" i="8" s="1"/>
  <c r="I185" i="8"/>
  <c r="J185" i="8" s="1"/>
  <c r="E731" i="8"/>
  <c r="E112" i="8"/>
  <c r="K334" i="8"/>
  <c r="J89" i="8"/>
  <c r="L89" i="8" s="1"/>
  <c r="J453" i="8"/>
  <c r="I25" i="9" s="1"/>
  <c r="J25" i="9" s="1"/>
  <c r="G508" i="8"/>
  <c r="H508" i="8" s="1"/>
  <c r="G116" i="8"/>
  <c r="H116" i="8" s="1"/>
  <c r="I613" i="8"/>
  <c r="J613" i="8" s="1"/>
  <c r="F130" i="8"/>
  <c r="L130" i="8" s="1"/>
  <c r="H828" i="8"/>
  <c r="G41" i="9" s="1"/>
  <c r="H41" i="9" s="1"/>
  <c r="I508" i="8"/>
  <c r="J508" i="8" s="1"/>
  <c r="H878" i="8"/>
  <c r="G43" i="9" s="1"/>
  <c r="H43" i="9" s="1"/>
  <c r="I57" i="8"/>
  <c r="J57" i="8" s="1"/>
  <c r="I692" i="8"/>
  <c r="J692" i="8" s="1"/>
  <c r="I333" i="8"/>
  <c r="J333" i="8" s="1"/>
  <c r="E613" i="8"/>
  <c r="G34" i="8"/>
  <c r="H34" i="8" s="1"/>
  <c r="I638" i="8"/>
  <c r="J638" i="8" s="1"/>
  <c r="G33" i="8"/>
  <c r="H33" i="8" s="1"/>
  <c r="E347" i="8"/>
  <c r="H453" i="8"/>
  <c r="G25" i="9" s="1"/>
  <c r="H25" i="9" s="1"/>
  <c r="E305" i="8"/>
  <c r="E58" i="8"/>
  <c r="E510" i="8"/>
  <c r="G330" i="8"/>
  <c r="H330" i="8" s="1"/>
  <c r="E86" i="8"/>
  <c r="E81" i="8"/>
  <c r="E230" i="8"/>
  <c r="I786" i="8"/>
  <c r="J786" i="8" s="1"/>
  <c r="I59" i="8"/>
  <c r="J59" i="8" s="1"/>
  <c r="I511" i="8"/>
  <c r="J511" i="8" s="1"/>
  <c r="E332" i="8"/>
  <c r="I730" i="8"/>
  <c r="J730" i="8" s="1"/>
  <c r="I306" i="8"/>
  <c r="J306" i="8" s="1"/>
  <c r="I260" i="8"/>
  <c r="J260" i="8" s="1"/>
  <c r="I686" i="8"/>
  <c r="J686" i="8" s="1"/>
  <c r="I35" i="8"/>
  <c r="J35" i="8" s="1"/>
  <c r="I347" i="8"/>
  <c r="J347" i="8" s="1"/>
  <c r="G706" i="8"/>
  <c r="H706" i="8" s="1"/>
  <c r="I706" i="8"/>
  <c r="J706" i="8" s="1"/>
  <c r="I348" i="8"/>
  <c r="J348" i="8" s="1"/>
  <c r="I771" i="8"/>
  <c r="J771" i="8" s="1"/>
  <c r="G576" i="8"/>
  <c r="H576" i="8" s="1"/>
  <c r="E59" i="8"/>
  <c r="E511" i="8"/>
  <c r="F511" i="8" s="1"/>
  <c r="E35" i="8"/>
  <c r="I510" i="8"/>
  <c r="J510" i="8" s="1"/>
  <c r="I58" i="8"/>
  <c r="J58" i="8" s="1"/>
  <c r="G260" i="8"/>
  <c r="H260" i="8" s="1"/>
  <c r="G686" i="8"/>
  <c r="H686" i="8" s="1"/>
  <c r="G348" i="8"/>
  <c r="H348" i="8" s="1"/>
  <c r="G771" i="8"/>
  <c r="H771" i="8" s="1"/>
  <c r="I693" i="8"/>
  <c r="J693" i="8" s="1"/>
  <c r="I785" i="8"/>
  <c r="J785" i="8" s="1"/>
  <c r="G510" i="8"/>
  <c r="H510" i="8" s="1"/>
  <c r="G58" i="8"/>
  <c r="H58" i="8" s="1"/>
  <c r="E36" i="8"/>
  <c r="G185" i="8"/>
  <c r="H185" i="8" s="1"/>
  <c r="I331" i="8"/>
  <c r="J331" i="8" s="1"/>
  <c r="G331" i="8"/>
  <c r="H331" i="8" s="1"/>
  <c r="E84" i="8"/>
  <c r="I335" i="8"/>
  <c r="J335" i="8" s="1"/>
  <c r="E108" i="8"/>
  <c r="E85" i="8"/>
  <c r="E109" i="8"/>
  <c r="E80" i="8"/>
  <c r="E105" i="8"/>
  <c r="E231" i="8"/>
  <c r="E111" i="8"/>
  <c r="E107" i="8"/>
  <c r="H903" i="8"/>
  <c r="G44" i="9" s="1"/>
  <c r="H44" i="9" s="1"/>
  <c r="F903" i="8"/>
  <c r="E44" i="9" s="1"/>
  <c r="F44" i="9" s="1"/>
  <c r="J878" i="8"/>
  <c r="I43" i="9" s="1"/>
  <c r="J43" i="9" s="1"/>
  <c r="H853" i="8"/>
  <c r="G42" i="9" s="1"/>
  <c r="H42" i="9" s="1"/>
  <c r="J853" i="8"/>
  <c r="I42" i="9" s="1"/>
  <c r="J42" i="9" s="1"/>
  <c r="J828" i="8"/>
  <c r="I41" i="9" s="1"/>
  <c r="J41" i="9" s="1"/>
  <c r="H478" i="8"/>
  <c r="G26" i="9" s="1"/>
  <c r="H26" i="9" s="1"/>
  <c r="F478" i="8"/>
  <c r="E26" i="9" s="1"/>
  <c r="H428" i="8"/>
  <c r="G24" i="9" s="1"/>
  <c r="H24" i="9" s="1"/>
  <c r="J428" i="8"/>
  <c r="I24" i="9" s="1"/>
  <c r="J24" i="9" s="1"/>
  <c r="H403" i="8"/>
  <c r="G23" i="9" s="1"/>
  <c r="H23" i="9" s="1"/>
  <c r="J403" i="8"/>
  <c r="I23" i="9" s="1"/>
  <c r="J23" i="9" s="1"/>
  <c r="L334" i="8"/>
  <c r="L106" i="8"/>
  <c r="H28" i="8"/>
  <c r="G786" i="8"/>
  <c r="H786" i="8" s="1"/>
  <c r="I605" i="8"/>
  <c r="J605" i="8" s="1"/>
  <c r="I183" i="8"/>
  <c r="J183" i="8" s="1"/>
  <c r="I37" i="8"/>
  <c r="J37" i="8" s="1"/>
  <c r="E37" i="8"/>
  <c r="G335" i="8"/>
  <c r="H335" i="8" s="1"/>
  <c r="G37" i="8"/>
  <c r="H37" i="8" s="1"/>
  <c r="I36" i="8"/>
  <c r="J36" i="8" s="1"/>
  <c r="I34" i="8"/>
  <c r="J34" i="8" s="1"/>
  <c r="I33" i="8"/>
  <c r="J33" i="8" s="1"/>
  <c r="I30" i="8"/>
  <c r="J30" i="8" s="1"/>
  <c r="G30" i="8"/>
  <c r="H30" i="8" s="1"/>
  <c r="E6" i="8"/>
  <c r="E116" i="8" l="1"/>
  <c r="G36" i="8"/>
  <c r="H36" i="8" s="1"/>
  <c r="I509" i="8"/>
  <c r="J509" i="8" s="1"/>
  <c r="G113" i="8"/>
  <c r="H113" i="8" s="1"/>
  <c r="I705" i="8"/>
  <c r="J705" i="8" s="1"/>
  <c r="E571" i="8"/>
  <c r="F571" i="8" s="1"/>
  <c r="I783" i="8"/>
  <c r="J783" i="8" s="1"/>
  <c r="I192" i="8"/>
  <c r="J192" i="8" s="1"/>
  <c r="I82" i="8"/>
  <c r="J82" i="8" s="1"/>
  <c r="I259" i="8"/>
  <c r="J259" i="8" s="1"/>
  <c r="I357" i="8"/>
  <c r="J357" i="8" s="1"/>
  <c r="I780" i="8"/>
  <c r="J780" i="8" s="1"/>
  <c r="G257" i="8"/>
  <c r="H257" i="8" s="1"/>
  <c r="E155" i="8"/>
  <c r="I307" i="8"/>
  <c r="J307" i="8" s="1"/>
  <c r="I31" i="8"/>
  <c r="J31" i="8" s="1"/>
  <c r="I359" i="8"/>
  <c r="J359" i="8" s="1"/>
  <c r="I507" i="8"/>
  <c r="J507" i="8" s="1"/>
  <c r="G188" i="8"/>
  <c r="H188" i="8" s="1"/>
  <c r="I577" i="8"/>
  <c r="J577" i="8" s="1"/>
  <c r="G693" i="8"/>
  <c r="H693" i="8" s="1"/>
  <c r="I571" i="8"/>
  <c r="J571" i="8" s="1"/>
  <c r="G159" i="8"/>
  <c r="H159" i="8" s="1"/>
  <c r="E730" i="8"/>
  <c r="I87" i="8"/>
  <c r="J87" i="8" s="1"/>
  <c r="G575" i="8"/>
  <c r="H575" i="8" s="1"/>
  <c r="I330" i="8"/>
  <c r="J330" i="8" s="1"/>
  <c r="I182" i="8"/>
  <c r="J182" i="8" s="1"/>
  <c r="I607" i="8"/>
  <c r="J607" i="8" s="1"/>
  <c r="G158" i="8"/>
  <c r="H158" i="8" s="1"/>
  <c r="G755" i="8"/>
  <c r="H755" i="8" s="1"/>
  <c r="I211" i="8"/>
  <c r="J211" i="8" s="1"/>
  <c r="I56" i="8"/>
  <c r="J56" i="8" s="1"/>
  <c r="E192" i="8"/>
  <c r="F192" i="8" s="1"/>
  <c r="I262" i="8"/>
  <c r="J262" i="8" s="1"/>
  <c r="I210" i="8"/>
  <c r="J210" i="8" s="1"/>
  <c r="G87" i="8"/>
  <c r="H87" i="8" s="1"/>
  <c r="I781" i="8"/>
  <c r="J781" i="8" s="1"/>
  <c r="I356" i="8"/>
  <c r="J356" i="8" s="1"/>
  <c r="F59" i="8"/>
  <c r="E348" i="8"/>
  <c r="E771" i="8"/>
  <c r="F731" i="8"/>
  <c r="G333" i="8"/>
  <c r="H333" i="8" s="1"/>
  <c r="I113" i="8"/>
  <c r="J113" i="8" s="1"/>
  <c r="I572" i="8"/>
  <c r="J572" i="8" s="1"/>
  <c r="K109" i="8"/>
  <c r="F109" i="8"/>
  <c r="L109" i="8" s="1"/>
  <c r="G305" i="8"/>
  <c r="H305" i="8" s="1"/>
  <c r="G731" i="8"/>
  <c r="H731" i="8" s="1"/>
  <c r="G346" i="8"/>
  <c r="G684" i="8"/>
  <c r="H684" i="8" s="1"/>
  <c r="G57" i="8"/>
  <c r="H57" i="8" s="1"/>
  <c r="G509" i="8"/>
  <c r="H509" i="8" s="1"/>
  <c r="G208" i="8"/>
  <c r="H208" i="8" s="1"/>
  <c r="G633" i="8"/>
  <c r="H633" i="8" s="1"/>
  <c r="I573" i="8"/>
  <c r="J573" i="8" s="1"/>
  <c r="I114" i="8"/>
  <c r="J114" i="8" s="1"/>
  <c r="F111" i="8"/>
  <c r="L111" i="8" s="1"/>
  <c r="K111" i="8"/>
  <c r="G756" i="8"/>
  <c r="H756" i="8" s="1"/>
  <c r="G209" i="8"/>
  <c r="H209" i="8" s="1"/>
  <c r="G634" i="8"/>
  <c r="H634" i="8" s="1"/>
  <c r="F112" i="8"/>
  <c r="K510" i="8"/>
  <c r="F510" i="8"/>
  <c r="L510" i="8" s="1"/>
  <c r="G730" i="8"/>
  <c r="H730" i="8" s="1"/>
  <c r="G306" i="8"/>
  <c r="H306" i="8" s="1"/>
  <c r="G35" i="8"/>
  <c r="H35" i="8" s="1"/>
  <c r="I132" i="8"/>
  <c r="G638" i="8"/>
  <c r="H638" i="8" s="1"/>
  <c r="G211" i="8"/>
  <c r="H211" i="8" s="1"/>
  <c r="I634" i="8"/>
  <c r="J634" i="8" s="1"/>
  <c r="I209" i="8"/>
  <c r="J209" i="8" s="1"/>
  <c r="K107" i="8"/>
  <c r="F107" i="8"/>
  <c r="L107" i="8" s="1"/>
  <c r="K80" i="8"/>
  <c r="F80" i="8"/>
  <c r="F85" i="8"/>
  <c r="L85" i="8" s="1"/>
  <c r="K85" i="8"/>
  <c r="K84" i="8"/>
  <c r="F84" i="8"/>
  <c r="L84" i="8" s="1"/>
  <c r="I612" i="8"/>
  <c r="J612" i="8" s="1"/>
  <c r="I191" i="8"/>
  <c r="J191" i="8" s="1"/>
  <c r="K58" i="8"/>
  <c r="F58" i="8"/>
  <c r="L58" i="8" s="1"/>
  <c r="G769" i="8"/>
  <c r="H769" i="8" s="1"/>
  <c r="I630" i="8"/>
  <c r="J630" i="8" s="1"/>
  <c r="I205" i="8"/>
  <c r="J205" i="8" s="1"/>
  <c r="G573" i="8"/>
  <c r="H573" i="8" s="1"/>
  <c r="G114" i="8"/>
  <c r="H114" i="8" s="1"/>
  <c r="I687" i="8"/>
  <c r="J687" i="8" s="1"/>
  <c r="I261" i="8"/>
  <c r="J261" i="8" s="1"/>
  <c r="F116" i="8"/>
  <c r="F613" i="8"/>
  <c r="G632" i="8"/>
  <c r="H632" i="8" s="1"/>
  <c r="G207" i="8"/>
  <c r="H207" i="8" s="1"/>
  <c r="G770" i="8"/>
  <c r="E733" i="8"/>
  <c r="E308" i="8"/>
  <c r="I658" i="8"/>
  <c r="J658" i="8" s="1"/>
  <c r="I233" i="8"/>
  <c r="J233" i="8" s="1"/>
  <c r="F575" i="8"/>
  <c r="F347" i="8"/>
  <c r="G574" i="8"/>
  <c r="H574" i="8" s="1"/>
  <c r="G115" i="8"/>
  <c r="H115" i="8" s="1"/>
  <c r="K230" i="8"/>
  <c r="F230" i="8"/>
  <c r="F305" i="8"/>
  <c r="G233" i="8"/>
  <c r="H233" i="8" s="1"/>
  <c r="G658" i="8"/>
  <c r="H658" i="8" s="1"/>
  <c r="F6" i="8"/>
  <c r="G59" i="8"/>
  <c r="G511" i="8"/>
  <c r="I505" i="8"/>
  <c r="J505" i="8" s="1"/>
  <c r="I55" i="8"/>
  <c r="J55" i="8" s="1"/>
  <c r="I308" i="8"/>
  <c r="J308" i="8" s="1"/>
  <c r="I733" i="8"/>
  <c r="J733" i="8" s="1"/>
  <c r="K105" i="8"/>
  <c r="F105" i="8"/>
  <c r="F108" i="8"/>
  <c r="L108" i="8" s="1"/>
  <c r="K108" i="8"/>
  <c r="I574" i="8"/>
  <c r="J574" i="8" s="1"/>
  <c r="I115" i="8"/>
  <c r="J115" i="8" s="1"/>
  <c r="F35" i="8"/>
  <c r="G692" i="8"/>
  <c r="H692" i="8" s="1"/>
  <c r="G262" i="8"/>
  <c r="H262" i="8" s="1"/>
  <c r="F81" i="8"/>
  <c r="L81" i="8" s="1"/>
  <c r="K81" i="8"/>
  <c r="K332" i="8"/>
  <c r="F332" i="8"/>
  <c r="L332" i="8" s="1"/>
  <c r="K86" i="8"/>
  <c r="F86" i="8"/>
  <c r="L86" i="8" s="1"/>
  <c r="I155" i="8"/>
  <c r="J155" i="8" s="1"/>
  <c r="I580" i="8"/>
  <c r="J580" i="8" s="1"/>
  <c r="E612" i="8"/>
  <c r="E191" i="8"/>
  <c r="F231" i="8"/>
  <c r="L231" i="8" s="1"/>
  <c r="K231" i="8"/>
  <c r="F36" i="8"/>
  <c r="I116" i="8"/>
  <c r="J116" i="8" s="1"/>
  <c r="I575" i="8"/>
  <c r="J575" i="8" s="1"/>
  <c r="G112" i="8"/>
  <c r="H112" i="8" s="1"/>
  <c r="G571" i="8"/>
  <c r="H571" i="8" s="1"/>
  <c r="I731" i="8"/>
  <c r="J731" i="8" s="1"/>
  <c r="I305" i="8"/>
  <c r="J305" i="8" s="1"/>
  <c r="G308" i="8"/>
  <c r="H308" i="8" s="1"/>
  <c r="G733" i="8"/>
  <c r="H733" i="8" s="1"/>
  <c r="K37" i="8"/>
  <c r="F37" i="8"/>
  <c r="L37" i="8" s="1"/>
  <c r="I131" i="8"/>
  <c r="J131" i="8" s="1"/>
  <c r="E183" i="8"/>
  <c r="I681" i="8"/>
  <c r="J681" i="8" s="1"/>
  <c r="I256" i="8"/>
  <c r="J256" i="8" s="1"/>
  <c r="G577" i="8"/>
  <c r="H577" i="8" s="1"/>
  <c r="G110" i="8"/>
  <c r="H110" i="8" s="1"/>
  <c r="E205" i="8"/>
  <c r="E630" i="8"/>
  <c r="F26" i="9"/>
  <c r="G785" i="8"/>
  <c r="H785" i="8" s="1"/>
  <c r="E605" i="8"/>
  <c r="G259" i="8"/>
  <c r="H259" i="8" s="1"/>
  <c r="G182" i="8"/>
  <c r="H182" i="8" s="1"/>
  <c r="G607" i="8"/>
  <c r="H607" i="8" s="1"/>
  <c r="I180" i="8"/>
  <c r="J180" i="8" s="1"/>
  <c r="K36" i="8" l="1"/>
  <c r="G572" i="8"/>
  <c r="H572" i="8" s="1"/>
  <c r="I358" i="8"/>
  <c r="J358" i="8" s="1"/>
  <c r="I280" i="8"/>
  <c r="J280" i="8" s="1"/>
  <c r="I355" i="8"/>
  <c r="J355" i="8" s="1"/>
  <c r="I732" i="8"/>
  <c r="J732" i="8" s="1"/>
  <c r="L36" i="8"/>
  <c r="I784" i="8"/>
  <c r="J784" i="8" s="1"/>
  <c r="E212" i="8"/>
  <c r="I83" i="8"/>
  <c r="J83" i="8" s="1"/>
  <c r="E57" i="8"/>
  <c r="F57" i="8" s="1"/>
  <c r="L57" i="8" s="1"/>
  <c r="I506" i="8"/>
  <c r="J506" i="8" s="1"/>
  <c r="I782" i="8"/>
  <c r="J782" i="8" s="1"/>
  <c r="J803" i="8" s="1"/>
  <c r="I40" i="9" s="1"/>
  <c r="J40" i="9" s="1"/>
  <c r="E580" i="8"/>
  <c r="F580" i="8" s="1"/>
  <c r="I583" i="8"/>
  <c r="J583" i="8" s="1"/>
  <c r="I156" i="8"/>
  <c r="J156" i="8" s="1"/>
  <c r="I582" i="8"/>
  <c r="J582" i="8" s="1"/>
  <c r="G187" i="8"/>
  <c r="H187" i="8" s="1"/>
  <c r="G609" i="8"/>
  <c r="H609" i="8" s="1"/>
  <c r="E211" i="8"/>
  <c r="F211" i="8" s="1"/>
  <c r="L211" i="8" s="1"/>
  <c r="E638" i="8"/>
  <c r="F638" i="8" s="1"/>
  <c r="L638" i="8" s="1"/>
  <c r="G610" i="8"/>
  <c r="H610" i="8" s="1"/>
  <c r="I257" i="8"/>
  <c r="J257" i="8" s="1"/>
  <c r="I110" i="8"/>
  <c r="J110" i="8" s="1"/>
  <c r="G505" i="8"/>
  <c r="H505" i="8" s="1"/>
  <c r="E306" i="8"/>
  <c r="F306" i="8" s="1"/>
  <c r="L306" i="8" s="1"/>
  <c r="I112" i="8"/>
  <c r="J112" i="8" s="1"/>
  <c r="G186" i="8"/>
  <c r="H186" i="8" s="1"/>
  <c r="I755" i="8"/>
  <c r="J755" i="8" s="1"/>
  <c r="I635" i="8"/>
  <c r="J635" i="8" s="1"/>
  <c r="G190" i="8"/>
  <c r="H190" i="8" s="1"/>
  <c r="G189" i="8"/>
  <c r="H189" i="8" s="1"/>
  <c r="H128" i="8"/>
  <c r="E509" i="8"/>
  <c r="F509" i="8" s="1"/>
  <c r="L509" i="8" s="1"/>
  <c r="J528" i="8"/>
  <c r="I29" i="9" s="1"/>
  <c r="J29" i="9" s="1"/>
  <c r="K305" i="8"/>
  <c r="L575" i="8"/>
  <c r="L116" i="8"/>
  <c r="K35" i="8"/>
  <c r="L35" i="8"/>
  <c r="I159" i="8"/>
  <c r="J159" i="8" s="1"/>
  <c r="F155" i="8"/>
  <c r="I184" i="8"/>
  <c r="J184" i="8" s="1"/>
  <c r="I608" i="8"/>
  <c r="J608" i="8" s="1"/>
  <c r="F630" i="8"/>
  <c r="F612" i="8"/>
  <c r="H59" i="8"/>
  <c r="L59" i="8" s="1"/>
  <c r="K59" i="8"/>
  <c r="G608" i="8"/>
  <c r="H608" i="8" s="1"/>
  <c r="G184" i="8"/>
  <c r="H184" i="8" s="1"/>
  <c r="G355" i="8"/>
  <c r="H355" i="8" s="1"/>
  <c r="G780" i="8"/>
  <c r="H780" i="8" s="1"/>
  <c r="E756" i="8"/>
  <c r="G781" i="8"/>
  <c r="H781" i="8" s="1"/>
  <c r="G356" i="8"/>
  <c r="H356" i="8" s="1"/>
  <c r="G210" i="8"/>
  <c r="H210" i="8" s="1"/>
  <c r="G635" i="8"/>
  <c r="H635" i="8" s="1"/>
  <c r="G258" i="8"/>
  <c r="H258" i="8" s="1"/>
  <c r="G685" i="8"/>
  <c r="H685" i="8" s="1"/>
  <c r="L428" i="8"/>
  <c r="F428" i="8"/>
  <c r="E24" i="9" s="1"/>
  <c r="G255" i="8"/>
  <c r="H255" i="8" s="1"/>
  <c r="G680" i="8"/>
  <c r="H680" i="8" s="1"/>
  <c r="J478" i="8"/>
  <c r="I26" i="9" s="1"/>
  <c r="L478" i="8"/>
  <c r="L230" i="8"/>
  <c r="L853" i="8"/>
  <c r="F853" i="8"/>
  <c r="E42" i="9" s="1"/>
  <c r="F605" i="8"/>
  <c r="H578" i="8"/>
  <c r="G31" i="9" s="1"/>
  <c r="H31" i="9" s="1"/>
  <c r="L403" i="8"/>
  <c r="F403" i="8"/>
  <c r="E23" i="9" s="1"/>
  <c r="L571" i="8"/>
  <c r="L80" i="8"/>
  <c r="K771" i="8"/>
  <c r="F771" i="8"/>
  <c r="L771" i="8" s="1"/>
  <c r="E30" i="8"/>
  <c r="G155" i="8"/>
  <c r="H155" i="8" s="1"/>
  <c r="G580" i="8"/>
  <c r="H580" i="8" s="1"/>
  <c r="E680" i="8"/>
  <c r="E255" i="8"/>
  <c r="G88" i="8"/>
  <c r="H88" i="8" s="1"/>
  <c r="I208" i="8"/>
  <c r="J208" i="8" s="1"/>
  <c r="I633" i="8"/>
  <c r="J633" i="8" s="1"/>
  <c r="L828" i="8"/>
  <c r="F828" i="8"/>
  <c r="E41" i="9" s="1"/>
  <c r="H511" i="8"/>
  <c r="L511" i="8" s="1"/>
  <c r="K511" i="8"/>
  <c r="L305" i="8"/>
  <c r="K571" i="8"/>
  <c r="J132" i="8"/>
  <c r="L132" i="8" s="1"/>
  <c r="K132" i="8"/>
  <c r="K348" i="8"/>
  <c r="F348" i="8"/>
  <c r="L348" i="8" s="1"/>
  <c r="I688" i="8"/>
  <c r="J688" i="8" s="1"/>
  <c r="G613" i="8"/>
  <c r="G192" i="8"/>
  <c r="H346" i="8"/>
  <c r="L346" i="8" s="1"/>
  <c r="K346" i="8"/>
  <c r="G205" i="8"/>
  <c r="H205" i="8" s="1"/>
  <c r="G630" i="8"/>
  <c r="H630" i="8" s="1"/>
  <c r="G261" i="8"/>
  <c r="H261" i="8" s="1"/>
  <c r="G687" i="8"/>
  <c r="H687" i="8" s="1"/>
  <c r="I606" i="8"/>
  <c r="J606" i="8" s="1"/>
  <c r="I181" i="8"/>
  <c r="J181" i="8" s="1"/>
  <c r="J78" i="8"/>
  <c r="K116" i="8"/>
  <c r="F928" i="8"/>
  <c r="E45" i="9" s="1"/>
  <c r="L928" i="8"/>
  <c r="I576" i="8"/>
  <c r="J576" i="8" s="1"/>
  <c r="J578" i="8" s="1"/>
  <c r="I31" i="9" s="1"/>
  <c r="J31" i="9" s="1"/>
  <c r="J378" i="8"/>
  <c r="I22" i="9" s="1"/>
  <c r="J22" i="9" s="1"/>
  <c r="E33" i="8"/>
  <c r="F205" i="8"/>
  <c r="E687" i="8"/>
  <c r="E261" i="8"/>
  <c r="E188" i="8"/>
  <c r="F183" i="8"/>
  <c r="J328" i="8"/>
  <c r="I20" i="9" s="1"/>
  <c r="J20" i="9" s="1"/>
  <c r="F28" i="8"/>
  <c r="K308" i="8"/>
  <c r="F308" i="8"/>
  <c r="L308" i="8" s="1"/>
  <c r="H770" i="8"/>
  <c r="L770" i="8" s="1"/>
  <c r="K770" i="8"/>
  <c r="E692" i="8"/>
  <c r="E262" i="8"/>
  <c r="F503" i="8"/>
  <c r="E27" i="9" s="1"/>
  <c r="L503" i="8"/>
  <c r="G263" i="8"/>
  <c r="H263" i="8" s="1"/>
  <c r="G683" i="8"/>
  <c r="H683" i="8" s="1"/>
  <c r="K731" i="8"/>
  <c r="F730" i="8"/>
  <c r="K730" i="8"/>
  <c r="G31" i="8"/>
  <c r="H31" i="8" s="1"/>
  <c r="J903" i="8"/>
  <c r="I44" i="9" s="1"/>
  <c r="L903" i="8"/>
  <c r="E34" i="8"/>
  <c r="G347" i="8"/>
  <c r="I88" i="8"/>
  <c r="J88" i="8" s="1"/>
  <c r="J103" i="8" s="1"/>
  <c r="G56" i="8"/>
  <c r="H56" i="8" s="1"/>
  <c r="G506" i="8"/>
  <c r="H506" i="8" s="1"/>
  <c r="G631" i="8"/>
  <c r="H631" i="8" s="1"/>
  <c r="G206" i="8"/>
  <c r="H206" i="8" s="1"/>
  <c r="G82" i="8"/>
  <c r="H82" i="8" s="1"/>
  <c r="J753" i="8"/>
  <c r="I38" i="9" s="1"/>
  <c r="J38" i="9" s="1"/>
  <c r="F191" i="8"/>
  <c r="L105" i="8"/>
  <c r="E256" i="8"/>
  <c r="E681" i="8"/>
  <c r="K575" i="8"/>
  <c r="F733" i="8"/>
  <c r="L733" i="8" s="1"/>
  <c r="K733" i="8"/>
  <c r="L731" i="8"/>
  <c r="E636" i="8" l="1"/>
  <c r="K211" i="8"/>
  <c r="K57" i="8"/>
  <c r="G507" i="8"/>
  <c r="H507" i="8" s="1"/>
  <c r="H528" i="8" s="1"/>
  <c r="G29" i="9" s="1"/>
  <c r="H29" i="9" s="1"/>
  <c r="I689" i="8"/>
  <c r="J689" i="8" s="1"/>
  <c r="J128" i="8"/>
  <c r="K638" i="8"/>
  <c r="K306" i="8"/>
  <c r="G55" i="8"/>
  <c r="H55" i="8" s="1"/>
  <c r="H78" i="8" s="1"/>
  <c r="K112" i="8"/>
  <c r="L112" i="8"/>
  <c r="I157" i="8"/>
  <c r="J157" i="8" s="1"/>
  <c r="G732" i="8"/>
  <c r="H732" i="8" s="1"/>
  <c r="H753" i="8" s="1"/>
  <c r="G38" i="9" s="1"/>
  <c r="H38" i="9" s="1"/>
  <c r="G307" i="8"/>
  <c r="H307" i="8" s="1"/>
  <c r="H328" i="8" s="1"/>
  <c r="G20" i="9" s="1"/>
  <c r="H20" i="9" s="1"/>
  <c r="J553" i="8"/>
  <c r="I30" i="9" s="1"/>
  <c r="J30" i="9" s="1"/>
  <c r="G691" i="8"/>
  <c r="H691" i="8" s="1"/>
  <c r="G611" i="8"/>
  <c r="H611" i="8" s="1"/>
  <c r="G690" i="8"/>
  <c r="H690" i="8" s="1"/>
  <c r="K580" i="8"/>
  <c r="G689" i="8"/>
  <c r="H689" i="8" s="1"/>
  <c r="K509" i="8"/>
  <c r="I581" i="8"/>
  <c r="J581" i="8" s="1"/>
  <c r="J603" i="8" s="1"/>
  <c r="I32" i="9" s="1"/>
  <c r="J32" i="9" s="1"/>
  <c r="K630" i="8"/>
  <c r="F261" i="8"/>
  <c r="L261" i="8" s="1"/>
  <c r="K261" i="8"/>
  <c r="H347" i="8"/>
  <c r="L347" i="8" s="1"/>
  <c r="K347" i="8"/>
  <c r="J44" i="9"/>
  <c r="L44" i="9" s="1"/>
  <c r="T44" i="9" s="1"/>
  <c r="K44" i="9"/>
  <c r="L155" i="8"/>
  <c r="L580" i="8"/>
  <c r="L730" i="8"/>
  <c r="K205" i="8"/>
  <c r="K30" i="8"/>
  <c r="F30" i="8"/>
  <c r="F23" i="9"/>
  <c r="L23" i="9" s="1"/>
  <c r="K23" i="9"/>
  <c r="F24" i="9"/>
  <c r="L24" i="9" s="1"/>
  <c r="K24" i="9"/>
  <c r="I206" i="8"/>
  <c r="J206" i="8" s="1"/>
  <c r="I631" i="8"/>
  <c r="J631" i="8" s="1"/>
  <c r="K155" i="8"/>
  <c r="F756" i="8"/>
  <c r="F212" i="8"/>
  <c r="L630" i="8"/>
  <c r="K687" i="8"/>
  <c r="F687" i="8"/>
  <c r="L687" i="8" s="1"/>
  <c r="J26" i="9"/>
  <c r="L26" i="9" s="1"/>
  <c r="T26" i="9" s="1"/>
  <c r="K26" i="9"/>
  <c r="E335" i="8"/>
  <c r="L205" i="8"/>
  <c r="F41" i="9"/>
  <c r="L41" i="9" s="1"/>
  <c r="K41" i="9"/>
  <c r="K27" i="9"/>
  <c r="F27" i="9"/>
  <c r="L27" i="9" s="1"/>
  <c r="F33" i="8"/>
  <c r="L33" i="8" s="1"/>
  <c r="K33" i="8"/>
  <c r="F45" i="9"/>
  <c r="L45" i="9" s="1"/>
  <c r="K45" i="9"/>
  <c r="H192" i="8"/>
  <c r="L192" i="8" s="1"/>
  <c r="K192" i="8"/>
  <c r="K42" i="9"/>
  <c r="F42" i="9"/>
  <c r="L42" i="9" s="1"/>
  <c r="F188" i="8"/>
  <c r="H613" i="8"/>
  <c r="L613" i="8" s="1"/>
  <c r="K613" i="8"/>
  <c r="F255" i="8"/>
  <c r="F681" i="8"/>
  <c r="K692" i="8"/>
  <c r="F692" i="8"/>
  <c r="L692" i="8" s="1"/>
  <c r="F680" i="8"/>
  <c r="E632" i="8"/>
  <c r="E207" i="8"/>
  <c r="G784" i="8"/>
  <c r="H784" i="8" s="1"/>
  <c r="G359" i="8"/>
  <c r="H359" i="8" s="1"/>
  <c r="K34" i="8"/>
  <c r="F34" i="8"/>
  <c r="L34" i="8" s="1"/>
  <c r="E257" i="8"/>
  <c r="J153" i="8"/>
  <c r="F262" i="8"/>
  <c r="L262" i="8" s="1"/>
  <c r="K262" i="8"/>
  <c r="F256" i="8"/>
  <c r="F636" i="8"/>
  <c r="E187" i="8"/>
  <c r="E609" i="8"/>
  <c r="E189" i="8"/>
  <c r="E186" i="8"/>
  <c r="E180" i="8"/>
  <c r="I158" i="8"/>
  <c r="J158" i="8" s="1"/>
  <c r="E131" i="8"/>
  <c r="I691" i="8" l="1"/>
  <c r="J691" i="8" s="1"/>
  <c r="I690" i="8"/>
  <c r="J690" i="8" s="1"/>
  <c r="J178" i="8"/>
  <c r="I14" i="9" s="1"/>
  <c r="J14" i="9" s="1"/>
  <c r="I710" i="8"/>
  <c r="J710" i="8" s="1"/>
  <c r="E635" i="8"/>
  <c r="E210" i="8"/>
  <c r="G358" i="8"/>
  <c r="H358" i="8" s="1"/>
  <c r="G783" i="8"/>
  <c r="H783" i="8" s="1"/>
  <c r="G782" i="8"/>
  <c r="H782" i="8" s="1"/>
  <c r="G357" i="8"/>
  <c r="H357" i="8" s="1"/>
  <c r="F207" i="8"/>
  <c r="E577" i="8"/>
  <c r="E110" i="8"/>
  <c r="E507" i="8"/>
  <c r="E330" i="8"/>
  <c r="E768" i="8"/>
  <c r="L878" i="8"/>
  <c r="F878" i="8"/>
  <c r="E43" i="9" s="1"/>
  <c r="E331" i="8"/>
  <c r="F187" i="8"/>
  <c r="E208" i="8"/>
  <c r="E633" i="8"/>
  <c r="I350" i="8"/>
  <c r="J350" i="8" s="1"/>
  <c r="I772" i="8"/>
  <c r="J772" i="8" s="1"/>
  <c r="I349" i="8"/>
  <c r="J349" i="8" s="1"/>
  <c r="E769" i="8"/>
  <c r="E634" i="8"/>
  <c r="E209" i="8"/>
  <c r="F335" i="8"/>
  <c r="L335" i="8" s="1"/>
  <c r="K335" i="8"/>
  <c r="E260" i="8"/>
  <c r="E686" i="8"/>
  <c r="F257" i="8"/>
  <c r="L257" i="8" s="1"/>
  <c r="K257" i="8"/>
  <c r="E87" i="8"/>
  <c r="I683" i="8"/>
  <c r="J683" i="8" s="1"/>
  <c r="I263" i="8"/>
  <c r="J263" i="8" s="1"/>
  <c r="L453" i="8"/>
  <c r="F453" i="8"/>
  <c r="E25" i="9" s="1"/>
  <c r="L30" i="8"/>
  <c r="E693" i="8"/>
  <c r="E55" i="8"/>
  <c r="E505" i="8"/>
  <c r="E259" i="8"/>
  <c r="E755" i="8"/>
  <c r="F131" i="8"/>
  <c r="H553" i="8"/>
  <c r="G30" i="9" s="1"/>
  <c r="H30" i="9" s="1"/>
  <c r="G83" i="8"/>
  <c r="H83" i="8" s="1"/>
  <c r="H103" i="8" s="1"/>
  <c r="E706" i="8"/>
  <c r="E56" i="8"/>
  <c r="E506" i="8"/>
  <c r="F180" i="8"/>
  <c r="F186" i="8"/>
  <c r="E508" i="8"/>
  <c r="I684" i="8"/>
  <c r="J684" i="8" s="1"/>
  <c r="I258" i="8"/>
  <c r="J258" i="8" s="1"/>
  <c r="I685" i="8"/>
  <c r="J685" i="8" s="1"/>
  <c r="E608" i="8"/>
  <c r="E184" i="8"/>
  <c r="F609" i="8"/>
  <c r="E333" i="8"/>
  <c r="I657" i="8"/>
  <c r="J657" i="8" s="1"/>
  <c r="J678" i="8" s="1"/>
  <c r="I35" i="9" s="1"/>
  <c r="J35" i="9" s="1"/>
  <c r="I232" i="8"/>
  <c r="J232" i="8" s="1"/>
  <c r="I17" i="9" s="1"/>
  <c r="J17" i="9" s="1"/>
  <c r="E576" i="8"/>
  <c r="F632" i="8"/>
  <c r="E611" i="8"/>
  <c r="E190" i="8"/>
  <c r="E606" i="8"/>
  <c r="E181" i="8"/>
  <c r="F189" i="8"/>
  <c r="E631" i="8"/>
  <c r="E206" i="8"/>
  <c r="G32" i="8"/>
  <c r="H32" i="8" s="1"/>
  <c r="H53" i="8" s="1"/>
  <c r="I265" i="8" l="1"/>
  <c r="J265" i="8" s="1"/>
  <c r="I283" i="8"/>
  <c r="J283" i="8" s="1"/>
  <c r="I213" i="8"/>
  <c r="J213" i="8" s="1"/>
  <c r="I637" i="8"/>
  <c r="J637" i="8" s="1"/>
  <c r="H378" i="8"/>
  <c r="G22" i="9" s="1"/>
  <c r="H22" i="9" s="1"/>
  <c r="H803" i="8"/>
  <c r="G40" i="9" s="1"/>
  <c r="H40" i="9" s="1"/>
  <c r="K210" i="8"/>
  <c r="F210" i="8"/>
  <c r="L210" i="8" s="1"/>
  <c r="F635" i="8"/>
  <c r="L635" i="8" s="1"/>
  <c r="K635" i="8"/>
  <c r="I756" i="8"/>
  <c r="G605" i="8"/>
  <c r="E159" i="8"/>
  <c r="G637" i="8"/>
  <c r="H637" i="8" s="1"/>
  <c r="G213" i="8"/>
  <c r="H213" i="8" s="1"/>
  <c r="K633" i="8"/>
  <c r="F633" i="8"/>
  <c r="L633" i="8" s="1"/>
  <c r="G183" i="8"/>
  <c r="F606" i="8"/>
  <c r="F506" i="8"/>
  <c r="L506" i="8" s="1"/>
  <c r="K506" i="8"/>
  <c r="F55" i="8"/>
  <c r="K55" i="8"/>
  <c r="K87" i="8"/>
  <c r="F87" i="8"/>
  <c r="L87" i="8" s="1"/>
  <c r="I207" i="8"/>
  <c r="I632" i="8"/>
  <c r="K56" i="8"/>
  <c r="F56" i="8"/>
  <c r="L56" i="8" s="1"/>
  <c r="J353" i="8"/>
  <c r="I21" i="9" s="1"/>
  <c r="J21" i="9" s="1"/>
  <c r="K206" i="8"/>
  <c r="F206" i="8"/>
  <c r="K576" i="8"/>
  <c r="F576" i="8"/>
  <c r="L576" i="8" s="1"/>
  <c r="F333" i="8"/>
  <c r="L333" i="8" s="1"/>
  <c r="K333" i="8"/>
  <c r="K508" i="8"/>
  <c r="F508" i="8"/>
  <c r="L508" i="8" s="1"/>
  <c r="F153" i="8"/>
  <c r="F693" i="8"/>
  <c r="L693" i="8" s="1"/>
  <c r="K693" i="8"/>
  <c r="K631" i="8"/>
  <c r="F631" i="8"/>
  <c r="I709" i="8"/>
  <c r="J709" i="8" s="1"/>
  <c r="K330" i="8"/>
  <c r="F330" i="8"/>
  <c r="E658" i="8"/>
  <c r="E233" i="8"/>
  <c r="I682" i="8"/>
  <c r="J682" i="8" s="1"/>
  <c r="I264" i="8"/>
  <c r="J264" i="8" s="1"/>
  <c r="F184" i="8"/>
  <c r="L184" i="8" s="1"/>
  <c r="K184" i="8"/>
  <c r="F259" i="8"/>
  <c r="L259" i="8" s="1"/>
  <c r="K259" i="8"/>
  <c r="F260" i="8"/>
  <c r="L260" i="8" s="1"/>
  <c r="K260" i="8"/>
  <c r="F769" i="8"/>
  <c r="L769" i="8" s="1"/>
  <c r="K769" i="8"/>
  <c r="K208" i="8"/>
  <c r="F208" i="8"/>
  <c r="L208" i="8" s="1"/>
  <c r="K110" i="8"/>
  <c r="F110" i="8"/>
  <c r="K331" i="8"/>
  <c r="F331" i="8"/>
  <c r="L331" i="8" s="1"/>
  <c r="G212" i="8"/>
  <c r="G636" i="8"/>
  <c r="F755" i="8"/>
  <c r="K755" i="8"/>
  <c r="K686" i="8"/>
  <c r="F686" i="8"/>
  <c r="L686" i="8" s="1"/>
  <c r="F190" i="8"/>
  <c r="K608" i="8"/>
  <c r="F608" i="8"/>
  <c r="L608" i="8" s="1"/>
  <c r="K706" i="8"/>
  <c r="F706" i="8"/>
  <c r="L706" i="8" s="1"/>
  <c r="F25" i="9"/>
  <c r="L25" i="9" s="1"/>
  <c r="T25" i="9" s="1"/>
  <c r="K25" i="9"/>
  <c r="K209" i="8"/>
  <c r="F209" i="8"/>
  <c r="L209" i="8" s="1"/>
  <c r="K768" i="8"/>
  <c r="F768" i="8"/>
  <c r="L768" i="8" s="1"/>
  <c r="K507" i="8"/>
  <c r="F507" i="8"/>
  <c r="L507" i="8" s="1"/>
  <c r="F577" i="8"/>
  <c r="L577" i="8" s="1"/>
  <c r="K577" i="8"/>
  <c r="G191" i="8"/>
  <c r="G612" i="8"/>
  <c r="F181" i="8"/>
  <c r="F611" i="8"/>
  <c r="F505" i="8"/>
  <c r="K505" i="8"/>
  <c r="K634" i="8"/>
  <c r="F634" i="8"/>
  <c r="L634" i="8" s="1"/>
  <c r="K43" i="9"/>
  <c r="F43" i="9"/>
  <c r="L43" i="9" s="1"/>
  <c r="T43" i="9" s="1"/>
  <c r="G582" i="8"/>
  <c r="H582" i="8" s="1"/>
  <c r="I32" i="8"/>
  <c r="J32" i="8" s="1"/>
  <c r="J53" i="8" s="1"/>
  <c r="E158" i="8" l="1"/>
  <c r="F158" i="8" s="1"/>
  <c r="L158" i="8" s="1"/>
  <c r="I694" i="8"/>
  <c r="J694" i="8" s="1"/>
  <c r="E574" i="8"/>
  <c r="E115" i="8"/>
  <c r="F233" i="8"/>
  <c r="L233" i="8" s="1"/>
  <c r="K233" i="8"/>
  <c r="I707" i="8"/>
  <c r="J707" i="8" s="1"/>
  <c r="I281" i="8"/>
  <c r="J281" i="8" s="1"/>
  <c r="H183" i="8"/>
  <c r="L183" i="8" s="1"/>
  <c r="K183" i="8"/>
  <c r="H605" i="8"/>
  <c r="K605" i="8"/>
  <c r="G256" i="8"/>
  <c r="G681" i="8"/>
  <c r="K658" i="8"/>
  <c r="F658" i="8"/>
  <c r="L658" i="8" s="1"/>
  <c r="L330" i="8"/>
  <c r="I708" i="8"/>
  <c r="J708" i="8" s="1"/>
  <c r="I282" i="8"/>
  <c r="J282" i="8" s="1"/>
  <c r="L206" i="8"/>
  <c r="G131" i="8"/>
  <c r="L110" i="8"/>
  <c r="H612" i="8"/>
  <c r="L612" i="8" s="1"/>
  <c r="K612" i="8"/>
  <c r="L755" i="8"/>
  <c r="H191" i="8"/>
  <c r="L191" i="8" s="1"/>
  <c r="K191" i="8"/>
  <c r="G709" i="8"/>
  <c r="H709" i="8" s="1"/>
  <c r="H636" i="8"/>
  <c r="L631" i="8"/>
  <c r="G710" i="8"/>
  <c r="H710" i="8" s="1"/>
  <c r="G283" i="8"/>
  <c r="H283" i="8" s="1"/>
  <c r="G772" i="8"/>
  <c r="H772" i="8" s="1"/>
  <c r="H778" i="8" s="1"/>
  <c r="G39" i="9" s="1"/>
  <c r="H39" i="9" s="1"/>
  <c r="G349" i="8"/>
  <c r="H349" i="8" s="1"/>
  <c r="G350" i="8"/>
  <c r="H350" i="8" s="1"/>
  <c r="G581" i="8"/>
  <c r="H581" i="8" s="1"/>
  <c r="G156" i="8"/>
  <c r="H156" i="8" s="1"/>
  <c r="H212" i="8"/>
  <c r="J632" i="8"/>
  <c r="K632" i="8"/>
  <c r="K159" i="8"/>
  <c r="F159" i="8"/>
  <c r="L159" i="8" s="1"/>
  <c r="J756" i="8"/>
  <c r="K756" i="8"/>
  <c r="G583" i="8"/>
  <c r="H583" i="8" s="1"/>
  <c r="G157" i="8"/>
  <c r="H157" i="8" s="1"/>
  <c r="L505" i="8"/>
  <c r="L528" i="8" s="1"/>
  <c r="F528" i="8"/>
  <c r="E29" i="9" s="1"/>
  <c r="J207" i="8"/>
  <c r="K207" i="8"/>
  <c r="F78" i="8"/>
  <c r="L55" i="8"/>
  <c r="L78" i="8" s="1"/>
  <c r="K158" i="8" l="1"/>
  <c r="H603" i="8"/>
  <c r="G32" i="9" s="1"/>
  <c r="H32" i="9" s="1"/>
  <c r="J303" i="8"/>
  <c r="I19" i="9" s="1"/>
  <c r="J19" i="9" s="1"/>
  <c r="G181" i="8"/>
  <c r="G606" i="8"/>
  <c r="L632" i="8"/>
  <c r="H653" i="8"/>
  <c r="G34" i="9" s="1"/>
  <c r="H34" i="9" s="1"/>
  <c r="D10" i="11"/>
  <c r="D11" i="11" s="1"/>
  <c r="D19" i="11" s="1"/>
  <c r="B7" i="11" s="1"/>
  <c r="L605" i="8"/>
  <c r="J728" i="8"/>
  <c r="I37" i="9" s="1"/>
  <c r="J37" i="9" s="1"/>
  <c r="E185" i="8"/>
  <c r="G708" i="8"/>
  <c r="H708" i="8" s="1"/>
  <c r="G282" i="8"/>
  <c r="H282" i="8" s="1"/>
  <c r="H681" i="8"/>
  <c r="K681" i="8"/>
  <c r="F115" i="8"/>
  <c r="L115" i="8" s="1"/>
  <c r="K115" i="8"/>
  <c r="G180" i="8"/>
  <c r="E732" i="8"/>
  <c r="E307" i="8"/>
  <c r="L207" i="8"/>
  <c r="L756" i="8"/>
  <c r="J778" i="8"/>
  <c r="I39" i="9" s="1"/>
  <c r="J39" i="9" s="1"/>
  <c r="H228" i="8"/>
  <c r="G16" i="9" s="1"/>
  <c r="H16" i="9" s="1"/>
  <c r="H353" i="8"/>
  <c r="G21" i="9" s="1"/>
  <c r="H21" i="9" s="1"/>
  <c r="H131" i="8"/>
  <c r="K131" i="8"/>
  <c r="H256" i="8"/>
  <c r="K256" i="8"/>
  <c r="F574" i="8"/>
  <c r="L574" i="8" s="1"/>
  <c r="K574" i="8"/>
  <c r="G281" i="8"/>
  <c r="H281" i="8" s="1"/>
  <c r="G707" i="8"/>
  <c r="H707" i="8" s="1"/>
  <c r="F29" i="9"/>
  <c r="K29" i="9"/>
  <c r="H178" i="8"/>
  <c r="G14" i="9" s="1"/>
  <c r="H14" i="9" s="1"/>
  <c r="G688" i="8"/>
  <c r="H688" i="8" s="1"/>
  <c r="G265" i="8" l="1"/>
  <c r="H265" i="8" s="1"/>
  <c r="G694" i="8"/>
  <c r="H694" i="8" s="1"/>
  <c r="E607" i="8"/>
  <c r="I255" i="8"/>
  <c r="I680" i="8"/>
  <c r="E782" i="8"/>
  <c r="E357" i="8"/>
  <c r="H180" i="8"/>
  <c r="K180" i="8"/>
  <c r="H606" i="8"/>
  <c r="K606" i="8"/>
  <c r="E581" i="8"/>
  <c r="E156" i="8"/>
  <c r="F307" i="8"/>
  <c r="K307" i="8"/>
  <c r="L681" i="8"/>
  <c r="E358" i="8"/>
  <c r="E783" i="8"/>
  <c r="L29" i="9"/>
  <c r="H153" i="8"/>
  <c r="L131" i="8"/>
  <c r="L153" i="8" s="1"/>
  <c r="H181" i="8"/>
  <c r="L181" i="8" s="1"/>
  <c r="K181" i="8"/>
  <c r="E157" i="8"/>
  <c r="E583" i="8"/>
  <c r="L256" i="8"/>
  <c r="F732" i="8"/>
  <c r="K732" i="8"/>
  <c r="E582" i="8"/>
  <c r="E182" i="8"/>
  <c r="F185" i="8"/>
  <c r="L185" i="8" s="1"/>
  <c r="K185" i="8"/>
  <c r="L307" i="8" l="1"/>
  <c r="L328" i="8" s="1"/>
  <c r="F328" i="8"/>
  <c r="E20" i="9" s="1"/>
  <c r="K157" i="8"/>
  <c r="F157" i="8"/>
  <c r="L157" i="8" s="1"/>
  <c r="I212" i="8"/>
  <c r="I636" i="8"/>
  <c r="F156" i="8"/>
  <c r="K156" i="8"/>
  <c r="F581" i="8"/>
  <c r="K581" i="8"/>
  <c r="G232" i="8"/>
  <c r="H232" i="8" s="1"/>
  <c r="G17" i="9" s="1"/>
  <c r="H17" i="9" s="1"/>
  <c r="G657" i="8"/>
  <c r="H657" i="8" s="1"/>
  <c r="H678" i="8" s="1"/>
  <c r="G35" i="9" s="1"/>
  <c r="H35" i="9" s="1"/>
  <c r="F182" i="8"/>
  <c r="K182" i="8"/>
  <c r="G280" i="8"/>
  <c r="H280" i="8" s="1"/>
  <c r="H303" i="8" s="1"/>
  <c r="G19" i="9" s="1"/>
  <c r="H19" i="9" s="1"/>
  <c r="G705" i="8"/>
  <c r="H705" i="8" s="1"/>
  <c r="H728" i="8" s="1"/>
  <c r="G37" i="9" s="1"/>
  <c r="H37" i="9" s="1"/>
  <c r="K358" i="8"/>
  <c r="F358" i="8"/>
  <c r="L358" i="8" s="1"/>
  <c r="H203" i="8"/>
  <c r="G15" i="9" s="1"/>
  <c r="H15" i="9" s="1"/>
  <c r="L180" i="8"/>
  <c r="J255" i="8"/>
  <c r="K255" i="8"/>
  <c r="F582" i="8"/>
  <c r="L582" i="8" s="1"/>
  <c r="K582" i="8"/>
  <c r="L732" i="8"/>
  <c r="L753" i="8" s="1"/>
  <c r="F753" i="8"/>
  <c r="E38" i="9" s="1"/>
  <c r="F607" i="8"/>
  <c r="K607" i="8"/>
  <c r="K357" i="8"/>
  <c r="F357" i="8"/>
  <c r="L357" i="8" s="1"/>
  <c r="L606" i="8"/>
  <c r="H628" i="8"/>
  <c r="G33" i="9" s="1"/>
  <c r="H33" i="9" s="1"/>
  <c r="F782" i="8"/>
  <c r="L782" i="8" s="1"/>
  <c r="K782" i="8"/>
  <c r="K583" i="8"/>
  <c r="F583" i="8"/>
  <c r="L583" i="8" s="1"/>
  <c r="F783" i="8"/>
  <c r="L783" i="8" s="1"/>
  <c r="K783" i="8"/>
  <c r="J680" i="8"/>
  <c r="K680" i="8"/>
  <c r="E83" i="8" l="1"/>
  <c r="F178" i="8"/>
  <c r="E14" i="9" s="1"/>
  <c r="L156" i="8"/>
  <c r="L178" i="8" s="1"/>
  <c r="J703" i="8"/>
  <c r="I36" i="9" s="1"/>
  <c r="J36" i="9" s="1"/>
  <c r="L680" i="8"/>
  <c r="E355" i="8"/>
  <c r="E780" i="8"/>
  <c r="E784" i="8"/>
  <c r="E359" i="8"/>
  <c r="E213" i="8"/>
  <c r="E637" i="8"/>
  <c r="E82" i="8"/>
  <c r="L607" i="8"/>
  <c r="J278" i="8"/>
  <c r="I18" i="9" s="1"/>
  <c r="J18" i="9" s="1"/>
  <c r="L255" i="8"/>
  <c r="J212" i="8"/>
  <c r="K212" i="8"/>
  <c r="E781" i="8"/>
  <c r="E356" i="8"/>
  <c r="F38" i="9"/>
  <c r="L38" i="9" s="1"/>
  <c r="K38" i="9"/>
  <c r="L182" i="8"/>
  <c r="F203" i="8"/>
  <c r="E15" i="9" s="1"/>
  <c r="L581" i="8"/>
  <c r="L603" i="8" s="1"/>
  <c r="F603" i="8"/>
  <c r="E32" i="9" s="1"/>
  <c r="F20" i="9"/>
  <c r="L20" i="9" s="1"/>
  <c r="K20" i="9"/>
  <c r="J636" i="8"/>
  <c r="K636" i="8"/>
  <c r="E572" i="8"/>
  <c r="E113" i="8"/>
  <c r="E114" i="8"/>
  <c r="E573" i="8"/>
  <c r="F572" i="8" l="1"/>
  <c r="K572" i="8"/>
  <c r="F356" i="8"/>
  <c r="L356" i="8" s="1"/>
  <c r="K356" i="8"/>
  <c r="K780" i="8"/>
  <c r="F780" i="8"/>
  <c r="F355" i="8"/>
  <c r="K355" i="8"/>
  <c r="F83" i="8"/>
  <c r="L83" i="8" s="1"/>
  <c r="K83" i="8"/>
  <c r="E785" i="8"/>
  <c r="E610" i="8"/>
  <c r="K637" i="8"/>
  <c r="F637" i="8"/>
  <c r="F14" i="9"/>
  <c r="L14" i="9" s="1"/>
  <c r="K14" i="9"/>
  <c r="I610" i="8"/>
  <c r="J610" i="8" s="1"/>
  <c r="F113" i="8"/>
  <c r="K113" i="8"/>
  <c r="F213" i="8"/>
  <c r="K213" i="8"/>
  <c r="K32" i="9"/>
  <c r="F32" i="9"/>
  <c r="L32" i="9" s="1"/>
  <c r="F781" i="8"/>
  <c r="L781" i="8" s="1"/>
  <c r="K781" i="8"/>
  <c r="K82" i="8"/>
  <c r="F82" i="8"/>
  <c r="F573" i="8"/>
  <c r="L573" i="8" s="1"/>
  <c r="K573" i="8"/>
  <c r="F15" i="9"/>
  <c r="L212" i="8"/>
  <c r="J228" i="8"/>
  <c r="I16" i="9" s="1"/>
  <c r="J16" i="9" s="1"/>
  <c r="K359" i="8"/>
  <c r="F359" i="8"/>
  <c r="L359" i="8" s="1"/>
  <c r="K114" i="8"/>
  <c r="F114" i="8"/>
  <c r="L114" i="8" s="1"/>
  <c r="L636" i="8"/>
  <c r="J653" i="8"/>
  <c r="I34" i="9" s="1"/>
  <c r="J34" i="9" s="1"/>
  <c r="F784" i="8"/>
  <c r="L784" i="8" s="1"/>
  <c r="K784" i="8"/>
  <c r="E258" i="8" l="1"/>
  <c r="L113" i="8"/>
  <c r="L128" i="8" s="1"/>
  <c r="F128" i="8"/>
  <c r="L637" i="8"/>
  <c r="L653" i="8" s="1"/>
  <c r="F653" i="8"/>
  <c r="E34" i="9" s="1"/>
  <c r="F258" i="8"/>
  <c r="K258" i="8"/>
  <c r="L355" i="8"/>
  <c r="L378" i="8" s="1"/>
  <c r="F378" i="8"/>
  <c r="E22" i="9" s="1"/>
  <c r="E263" i="8"/>
  <c r="E683" i="8"/>
  <c r="I186" i="8"/>
  <c r="I187" i="8"/>
  <c r="F610" i="8"/>
  <c r="K610" i="8"/>
  <c r="E786" i="8"/>
  <c r="I609" i="8"/>
  <c r="E88" i="8"/>
  <c r="L82" i="8"/>
  <c r="E688" i="8"/>
  <c r="L213" i="8"/>
  <c r="L228" i="8" s="1"/>
  <c r="F228" i="8"/>
  <c r="E16" i="9" s="1"/>
  <c r="L572" i="8"/>
  <c r="L578" i="8" s="1"/>
  <c r="F578" i="8"/>
  <c r="E31" i="9" s="1"/>
  <c r="L780" i="8"/>
  <c r="E691" i="8"/>
  <c r="E232" i="8"/>
  <c r="E657" i="8"/>
  <c r="I611" i="8"/>
  <c r="I190" i="8"/>
  <c r="I188" i="8"/>
  <c r="E690" i="8"/>
  <c r="K785" i="8"/>
  <c r="F785" i="8"/>
  <c r="L785" i="8" s="1"/>
  <c r="I189" i="8"/>
  <c r="E689" i="8"/>
  <c r="E265" i="8"/>
  <c r="E694" i="8"/>
  <c r="J190" i="8" l="1"/>
  <c r="L190" i="8" s="1"/>
  <c r="K190" i="8"/>
  <c r="J189" i="8"/>
  <c r="L189" i="8" s="1"/>
  <c r="K189" i="8"/>
  <c r="J611" i="8"/>
  <c r="L611" i="8" s="1"/>
  <c r="K611" i="8"/>
  <c r="F31" i="9"/>
  <c r="L31" i="9" s="1"/>
  <c r="K31" i="9"/>
  <c r="J186" i="8"/>
  <c r="K186" i="8"/>
  <c r="K657" i="8"/>
  <c r="F657" i="8"/>
  <c r="K232" i="8"/>
  <c r="F232" i="8"/>
  <c r="L610" i="8"/>
  <c r="F628" i="8"/>
  <c r="E33" i="9" s="1"/>
  <c r="F683" i="8"/>
  <c r="L683" i="8" s="1"/>
  <c r="K683" i="8"/>
  <c r="K265" i="8"/>
  <c r="F265" i="8"/>
  <c r="L265" i="8" s="1"/>
  <c r="F691" i="8"/>
  <c r="L691" i="8" s="1"/>
  <c r="K691" i="8"/>
  <c r="F263" i="8"/>
  <c r="L263" i="8" s="1"/>
  <c r="K263" i="8"/>
  <c r="L258" i="8"/>
  <c r="F786" i="8"/>
  <c r="L786" i="8" s="1"/>
  <c r="L803" i="8" s="1"/>
  <c r="K786" i="8"/>
  <c r="J188" i="8"/>
  <c r="L188" i="8" s="1"/>
  <c r="K188" i="8"/>
  <c r="K16" i="9"/>
  <c r="F16" i="9"/>
  <c r="L16" i="9" s="1"/>
  <c r="J609" i="8"/>
  <c r="K609" i="8"/>
  <c r="J187" i="8"/>
  <c r="L187" i="8" s="1"/>
  <c r="K187" i="8"/>
  <c r="K22" i="9"/>
  <c r="F22" i="9"/>
  <c r="L22" i="9" s="1"/>
  <c r="F34" i="9"/>
  <c r="L34" i="9" s="1"/>
  <c r="K34" i="9"/>
  <c r="K694" i="8"/>
  <c r="F694" i="8"/>
  <c r="L694" i="8" s="1"/>
  <c r="K88" i="8"/>
  <c r="F88" i="8"/>
  <c r="G682" i="8"/>
  <c r="H682" i="8" s="1"/>
  <c r="H703" i="8" s="1"/>
  <c r="G36" i="9" s="1"/>
  <c r="H36" i="9" s="1"/>
  <c r="G28" i="9" s="1"/>
  <c r="H28" i="9" s="1"/>
  <c r="G264" i="8"/>
  <c r="H264" i="8" s="1"/>
  <c r="H278" i="8" s="1"/>
  <c r="G18" i="9" s="1"/>
  <c r="H18" i="9" s="1"/>
  <c r="K689" i="8"/>
  <c r="F689" i="8"/>
  <c r="L689" i="8" s="1"/>
  <c r="K690" i="8"/>
  <c r="F690" i="8"/>
  <c r="L690" i="8" s="1"/>
  <c r="F803" i="8"/>
  <c r="E40" i="9" s="1"/>
  <c r="K688" i="8"/>
  <c r="F688" i="8"/>
  <c r="L688" i="8" s="1"/>
  <c r="L657" i="8" l="1"/>
  <c r="L678" i="8" s="1"/>
  <c r="F678" i="8"/>
  <c r="E35" i="9" s="1"/>
  <c r="E684" i="8"/>
  <c r="E31" i="8"/>
  <c r="J628" i="8"/>
  <c r="I33" i="9" s="1"/>
  <c r="J33" i="9" s="1"/>
  <c r="I28" i="9" s="1"/>
  <c r="J28" i="9" s="1"/>
  <c r="L609" i="8"/>
  <c r="L628" i="8" s="1"/>
  <c r="L88" i="8"/>
  <c r="L103" i="8" s="1"/>
  <c r="F103" i="8"/>
  <c r="F40" i="9"/>
  <c r="L40" i="9" s="1"/>
  <c r="K40" i="9"/>
  <c r="F33" i="9"/>
  <c r="L232" i="8"/>
  <c r="E17" i="9"/>
  <c r="L553" i="8"/>
  <c r="F553" i="8"/>
  <c r="E30" i="9" s="1"/>
  <c r="E280" i="8"/>
  <c r="E705" i="8"/>
  <c r="J203" i="8"/>
  <c r="I15" i="9" s="1"/>
  <c r="L186" i="8"/>
  <c r="L203" i="8" s="1"/>
  <c r="E685" i="8"/>
  <c r="K30" i="9" l="1"/>
  <c r="F30" i="9"/>
  <c r="K685" i="8"/>
  <c r="F685" i="8"/>
  <c r="L685" i="8" s="1"/>
  <c r="K17" i="9"/>
  <c r="F17" i="9"/>
  <c r="L17" i="9" s="1"/>
  <c r="K684" i="8"/>
  <c r="F684" i="8"/>
  <c r="L684" i="8" s="1"/>
  <c r="H49" i="9"/>
  <c r="F35" i="9"/>
  <c r="L35" i="9" s="1"/>
  <c r="K35" i="9"/>
  <c r="F705" i="8"/>
  <c r="K705" i="8"/>
  <c r="K33" i="9"/>
  <c r="F31" i="8"/>
  <c r="K31" i="8"/>
  <c r="J15" i="9"/>
  <c r="K15" i="9"/>
  <c r="K280" i="8"/>
  <c r="F280" i="8"/>
  <c r="L33" i="9"/>
  <c r="E709" i="8" l="1"/>
  <c r="E349" i="8"/>
  <c r="E710" i="8"/>
  <c r="E283" i="8"/>
  <c r="E707" i="8"/>
  <c r="E281" i="8"/>
  <c r="L705" i="8"/>
  <c r="E282" i="8"/>
  <c r="E708" i="8"/>
  <c r="L31" i="8"/>
  <c r="E682" i="8"/>
  <c r="E264" i="8"/>
  <c r="E32" i="8"/>
  <c r="E350" i="8"/>
  <c r="L15" i="9"/>
  <c r="L30" i="9"/>
  <c r="E772" i="8"/>
  <c r="I6" i="8"/>
  <c r="L280" i="8"/>
  <c r="K282" i="8" l="1"/>
  <c r="F282" i="8"/>
  <c r="L282" i="8" s="1"/>
  <c r="K710" i="8"/>
  <c r="F710" i="8"/>
  <c r="L710" i="8" s="1"/>
  <c r="F264" i="8"/>
  <c r="K264" i="8"/>
  <c r="K682" i="8"/>
  <c r="F682" i="8"/>
  <c r="F349" i="8"/>
  <c r="K349" i="8"/>
  <c r="F281" i="8"/>
  <c r="K281" i="8"/>
  <c r="F707" i="8"/>
  <c r="K707" i="8"/>
  <c r="I5" i="8"/>
  <c r="J6" i="8"/>
  <c r="L6" i="8" s="1"/>
  <c r="K6" i="8"/>
  <c r="K772" i="8"/>
  <c r="F772" i="8"/>
  <c r="K32" i="8"/>
  <c r="F32" i="8"/>
  <c r="K709" i="8"/>
  <c r="F709" i="8"/>
  <c r="L709" i="8" s="1"/>
  <c r="F350" i="8"/>
  <c r="L350" i="8" s="1"/>
  <c r="K350" i="8"/>
  <c r="K708" i="8"/>
  <c r="F708" i="8"/>
  <c r="L708" i="8" s="1"/>
  <c r="F283" i="8"/>
  <c r="L283" i="8" s="1"/>
  <c r="K283" i="8"/>
  <c r="L32" i="8" l="1"/>
  <c r="L53" i="8" s="1"/>
  <c r="F53" i="8"/>
  <c r="J5" i="8"/>
  <c r="K5" i="8"/>
  <c r="L772" i="8"/>
  <c r="L778" i="8" s="1"/>
  <c r="F778" i="8"/>
  <c r="E39" i="9" s="1"/>
  <c r="L349" i="8"/>
  <c r="L353" i="8" s="1"/>
  <c r="F353" i="8"/>
  <c r="E21" i="9" s="1"/>
  <c r="L707" i="8"/>
  <c r="L728" i="8" s="1"/>
  <c r="F728" i="8"/>
  <c r="E37" i="9" s="1"/>
  <c r="L682" i="8"/>
  <c r="L703" i="8" s="1"/>
  <c r="F703" i="8"/>
  <c r="E36" i="9" s="1"/>
  <c r="L281" i="8"/>
  <c r="L303" i="8" s="1"/>
  <c r="F303" i="8"/>
  <c r="E19" i="9" s="1"/>
  <c r="L264" i="8"/>
  <c r="L278" i="8" s="1"/>
  <c r="F278" i="8"/>
  <c r="E18" i="9" s="1"/>
  <c r="F18" i="9" l="1"/>
  <c r="K18" i="9"/>
  <c r="F21" i="9"/>
  <c r="L21" i="9" s="1"/>
  <c r="K21" i="9"/>
  <c r="F19" i="9"/>
  <c r="L19" i="9" s="1"/>
  <c r="K19" i="9"/>
  <c r="F39" i="9"/>
  <c r="L39" i="9" s="1"/>
  <c r="K39" i="9"/>
  <c r="K36" i="9"/>
  <c r="F36" i="9"/>
  <c r="J28" i="8"/>
  <c r="L5" i="8"/>
  <c r="L28" i="8" s="1"/>
  <c r="F37" i="9"/>
  <c r="L37" i="9" s="1"/>
  <c r="K37" i="9"/>
  <c r="L36" i="9" l="1"/>
  <c r="E28" i="9"/>
  <c r="L18" i="9"/>
  <c r="F28" i="9" l="1"/>
  <c r="L28" i="9" s="1"/>
  <c r="K28" i="9"/>
  <c r="J49" i="9" l="1"/>
  <c r="F49" i="9" l="1"/>
  <c r="L49" i="9"/>
  <c r="B10" i="11" l="1"/>
  <c r="F10" i="11" l="1"/>
  <c r="B11" i="11"/>
  <c r="B19" i="11" s="1"/>
  <c r="B5" i="11" s="1"/>
  <c r="F11" i="11" l="1"/>
  <c r="F19" i="11" s="1"/>
  <c r="B4" i="11" s="1"/>
</calcChain>
</file>

<file path=xl/sharedStrings.xml><?xml version="1.0" encoding="utf-8"?>
<sst xmlns="http://schemas.openxmlformats.org/spreadsheetml/2006/main" count="6969" uniqueCount="1544">
  <si>
    <t>공 종 별 집 계 표</t>
  </si>
  <si>
    <t>[ 평택신리농협인복지회관 공간미학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</si>
  <si>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</si>
  <si>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</si>
  <si>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</si>
  <si>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</si>
  <si>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</si>
  <si>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</si>
  <si>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</si>
  <si>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</si>
  <si>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</si>
  <si>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</si>
  <si>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</si>
  <si>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</si>
  <si>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</si>
  <si>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</si>
  <si>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</si>
  <si>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</si>
  <si>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</si>
  <si>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</si>
  <si>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</si>
  <si>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</si>
  <si>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</si>
  <si>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</si>
  <si>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</si>
  <si>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</si>
  <si>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</si>
  <si>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</si>
  <si>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</si>
  <si>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</si>
  <si>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</si>
  <si>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</si>
  <si>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</si>
  <si>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</si>
  <si>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</si>
  <si>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</si>
  <si>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</si>
  <si>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</si>
  <si>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</si>
  <si>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</si>
  <si>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</si>
  <si>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</si>
  <si>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</si>
  <si>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</si>
  <si>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</si>
  <si>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</si>
  <si>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</si>
  <si>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</si>
  <si>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</si>
  <si>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</si>
  <si>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</si>
  <si>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평택신리농협인복지회관 공간미학</t>
  </si>
  <si>
    <t/>
  </si>
  <si>
    <t>01</t>
  </si>
  <si>
    <t>0101  1.공통시설</t>
  </si>
  <si>
    <t>0101</t>
  </si>
  <si>
    <t>010101  공통 가설 공사</t>
  </si>
  <si>
    <t>010101</t>
  </si>
  <si>
    <t>콘테이너형 가설사무소 설치 및 해체</t>
  </si>
  <si>
    <t>2.4*9.0*2.6m, 3개월</t>
  </si>
  <si>
    <t>개소</t>
  </si>
  <si>
    <t>호표 1</t>
  </si>
  <si>
    <t>5EE7048A04A60971D8F4675602B505</t>
  </si>
  <si>
    <t>T</t>
  </si>
  <si>
    <t>F</t>
  </si>
  <si>
    <t>0101015EE7048A04A60971D8F4675602B505</t>
  </si>
  <si>
    <t>콘테이너형 가설창고 설치 및 해체</t>
  </si>
  <si>
    <t>호표 2</t>
  </si>
  <si>
    <t>5EE7048A04A639CA5BF417574885F6</t>
  </si>
  <si>
    <t>0101015EE7048A04A639CA5BF417574885F6</t>
  </si>
  <si>
    <t>[ 합           계 ]</t>
  </si>
  <si>
    <t>TOTAL</t>
  </si>
  <si>
    <t>010102  부  대  공  사</t>
  </si>
  <si>
    <t>010102</t>
  </si>
  <si>
    <t>PE홈통받이설치</t>
  </si>
  <si>
    <t>∮430*H600, 토공사 포함</t>
  </si>
  <si>
    <t>호표 3</t>
  </si>
  <si>
    <t>5EE7A489D485796964D95757B8A54C</t>
  </si>
  <si>
    <t>0101025EE7A489D485796964D95757B8A54C</t>
  </si>
  <si>
    <t>각형맨홀설치(토공사포함)</t>
  </si>
  <si>
    <t>700*700*1000, 그레이팅(I-50*7*4)</t>
  </si>
  <si>
    <t>호표 4</t>
  </si>
  <si>
    <t>5EE61400441F890A3AFF4252B415CB</t>
  </si>
  <si>
    <t>0101025EE61400441F890A3AFF4252B415CB</t>
  </si>
  <si>
    <t>원형맨홀제작설치</t>
  </si>
  <si>
    <t>D:900, H:1200, 토공사 포함</t>
  </si>
  <si>
    <t>호표 5</t>
  </si>
  <si>
    <t>5EE61400441F890A39D8BD5A818519</t>
  </si>
  <si>
    <t>0101025EE61400441F890A39D8BD5A818519</t>
  </si>
  <si>
    <t>연결관설치</t>
  </si>
  <si>
    <t>∮300 PVC, VG2, 토공사 포함</t>
  </si>
  <si>
    <t>M</t>
  </si>
  <si>
    <t>호표 6</t>
  </si>
  <si>
    <t>5EE61400441FD98C363F6E5A71A5FD</t>
  </si>
  <si>
    <t>0101025EE61400441FD98C363F6E5A71A5FD</t>
  </si>
  <si>
    <t>∮200 PVC, VG2, 토공사 포함</t>
  </si>
  <si>
    <t>호표 7</t>
  </si>
  <si>
    <t>5EE61400441FD98C363F6E5A7195D6</t>
  </si>
  <si>
    <t>0101025EE61400441FD98C363F6E5A7195D6</t>
  </si>
  <si>
    <t>∮100 PVC, VG2, 토공사 포함</t>
  </si>
  <si>
    <t>호표 8</t>
  </si>
  <si>
    <t>5EE61400441FD98C363F6E5A718530</t>
  </si>
  <si>
    <t>0101025EE61400441FD98C363F6E5A718530</t>
  </si>
  <si>
    <t>오수관로 설치</t>
  </si>
  <si>
    <t>∮150 PVC, VG2, 토공사 포함</t>
  </si>
  <si>
    <t>호표 9</t>
  </si>
  <si>
    <t>5EE61400441FD98C363F6E5A718533</t>
  </si>
  <si>
    <t>0101025EE61400441FD98C363F6E5A718533</t>
  </si>
  <si>
    <t>U형 측구/주철제 그릴</t>
  </si>
  <si>
    <t>W:300, 토공사 포함</t>
  </si>
  <si>
    <t>호표 10</t>
  </si>
  <si>
    <t>5EE61400441FD98C363F6E5A71F57F</t>
  </si>
  <si>
    <t>0101025EE61400441FD98C363F6E5A71F57F</t>
  </si>
  <si>
    <t>본</t>
  </si>
  <si>
    <t>M2</t>
  </si>
  <si>
    <t>0102  2.농업인복지회관</t>
  </si>
  <si>
    <t>0102</t>
  </si>
  <si>
    <t>010201  가  설  공  사</t>
  </si>
  <si>
    <t>010201</t>
  </si>
  <si>
    <t>강관 조립말비계(이동식)설치 및 해체</t>
  </si>
  <si>
    <t>높이 2m, 3개월</t>
  </si>
  <si>
    <t>대</t>
  </si>
  <si>
    <t>호표 36</t>
  </si>
  <si>
    <t>5EE70489641CB9FB7733CF5594E56E</t>
  </si>
  <si>
    <t>0102015EE70489641CB9FB7733CF5594E56E</t>
  </si>
  <si>
    <t>높이 4m, 3개월</t>
  </si>
  <si>
    <t>호표 37</t>
  </si>
  <si>
    <t>5EE70489641CB9FB7733CC585D15E4</t>
  </si>
  <si>
    <t>0102015EE70489641CB9FB7733CC585D15E4</t>
  </si>
  <si>
    <t>건축물보양 - 석재면, 테라조면</t>
  </si>
  <si>
    <t>하드롱지</t>
  </si>
  <si>
    <t>호표 38</t>
  </si>
  <si>
    <t>5EE7048C344819C6E6A9755DA2C5DC</t>
  </si>
  <si>
    <t>0102015EE7048C344819C6E6A9755DA2C5DC</t>
  </si>
  <si>
    <t>거푸집 먹매김</t>
  </si>
  <si>
    <t>일반</t>
  </si>
  <si>
    <t>호표 39</t>
  </si>
  <si>
    <t>5EE7048C344819C5DD8D1C5B1735F7</t>
  </si>
  <si>
    <t>0102015EE7048C344819C5DD8D1C5B1735F7</t>
  </si>
  <si>
    <t>건축물 현장정리</t>
  </si>
  <si>
    <t>리모델링</t>
  </si>
  <si>
    <t>호표 40</t>
  </si>
  <si>
    <t>5EE7048C34750921DC870954ABF59A</t>
  </si>
  <si>
    <t>0102015EE7048C34750921DC870954ABF59A</t>
  </si>
  <si>
    <t>010202  철근콘크리트공사</t>
  </si>
  <si>
    <t>010202</t>
  </si>
  <si>
    <t>레미콘</t>
  </si>
  <si>
    <t>레미콘, 경기(안성, 평택), 25-21-120</t>
  </si>
  <si>
    <t>M3</t>
  </si>
  <si>
    <t>59C78481E45D995E226900549C05CA53CCE4E1</t>
  </si>
  <si>
    <t>01020259C78481E45D995E226900549C05CA53CCE4E1</t>
  </si>
  <si>
    <t>레미콘, 경기(안성, 평택), 25-24-150</t>
  </si>
  <si>
    <t>59C78481E45D995E226900549C05CA53CCE58D</t>
  </si>
  <si>
    <t>01020259C78481E45D995E226900549C05CA53CCE58D</t>
  </si>
  <si>
    <t>무근콘크리트 타설</t>
  </si>
  <si>
    <t>슬럼프=8∼12,</t>
  </si>
  <si>
    <t>호표 41</t>
  </si>
  <si>
    <t>5EE7540C442159CAB2350C5AB99583</t>
  </si>
  <si>
    <t>0102025EE7540C442159CAB2350C5AB99583</t>
  </si>
  <si>
    <t>철근콘크리트 타설</t>
  </si>
  <si>
    <t>슬럼프=15,</t>
  </si>
  <si>
    <t>호표 42</t>
  </si>
  <si>
    <t>5EE7540C4410E9D404D63C5FDDD5E3</t>
  </si>
  <si>
    <t>0102025EE7540C4410E9D404D63C5FDDD5E3</t>
  </si>
  <si>
    <t>철근콘크리트용봉강</t>
  </si>
  <si>
    <t>철근콘크리트용봉강, 이형봉강(SD350/400), HD-10, 하치장상차도</t>
  </si>
  <si>
    <t>TON</t>
  </si>
  <si>
    <t>59C78481E443096318AA6655CD65F62ACD89E3</t>
  </si>
  <si>
    <t>01020259C78481E443096318AA6655CD65F62ACD89E3</t>
  </si>
  <si>
    <t>철근콘크리트용봉강, 이형봉강(SD350/400), HD-13, 하치장상차도</t>
  </si>
  <si>
    <t>59C78481E443096318AA6655CD65F62ACD89E4</t>
  </si>
  <si>
    <t>01020259C78481E443096318AA6655CD65F62ACD89E4</t>
  </si>
  <si>
    <t>철근콘크리트용봉강, 이형봉강(SD350/400), HD-16, 하치장상차도</t>
  </si>
  <si>
    <t>59C78481E443096318AA6655CD65F62ACD89E5</t>
  </si>
  <si>
    <t>01020259C78481E443096318AA6655CD65F62ACD89E5</t>
  </si>
  <si>
    <t>철근, 현장 - 보통 가공 및 조립</t>
  </si>
  <si>
    <t>수직고 7m 미만</t>
  </si>
  <si>
    <t>호표 43</t>
  </si>
  <si>
    <t>5EE75408E488A94CB47015598A0554</t>
  </si>
  <si>
    <t>0102025EE75408E488A94CB47015598A0554</t>
  </si>
  <si>
    <t>합판거푸집 설치 및 해체</t>
  </si>
  <si>
    <t>보통 4회, 수직고 7m까지</t>
  </si>
  <si>
    <t>호표 44</t>
  </si>
  <si>
    <t>5EE7540BB4E179C95D08DF56154516</t>
  </si>
  <si>
    <t>0102025EE7540BB4E179C95D08DF56154516</t>
  </si>
  <si>
    <t>건축용스페이서</t>
  </si>
  <si>
    <t>건축용스페이서, 세퍼레이트, 100mm</t>
  </si>
  <si>
    <t>개</t>
  </si>
  <si>
    <t>59C78481E4D27937E97B3851F415BB37AAF26A</t>
  </si>
  <si>
    <t>01020259C78481E4D27937E97B3851F415BB37AAF26A</t>
  </si>
  <si>
    <t>010203  철  골  공  사</t>
  </si>
  <si>
    <t>010203</t>
  </si>
  <si>
    <t>일반구조용각형강관</t>
  </si>
  <si>
    <t>일반구조용각형강관, 각형강관, 150*150*4.5mm</t>
  </si>
  <si>
    <t>59B514F6947269ED71F69454F1656CCD111549</t>
  </si>
  <si>
    <t>01020359B514F6947269ED71F69454F1656CCD111549</t>
  </si>
  <si>
    <t>일반구조용각형강관, 각형강관, 150*100*4.5mm</t>
  </si>
  <si>
    <t>59B514F6947269ED71F69454F1656CCD100F60</t>
  </si>
  <si>
    <t>01020359B514F6947269ED71F69454F1656CCD100F60</t>
  </si>
  <si>
    <t>일반구조용각형강관, 각형강관, 200*100*4.5mm</t>
  </si>
  <si>
    <t>59B514F6947269ED71F69454F1656CCD100F65</t>
  </si>
  <si>
    <t>01020359B514F6947269ED71F69454F1656CCD100F65</t>
  </si>
  <si>
    <t>일반구조용압연강판</t>
  </si>
  <si>
    <t>일반구조용압연강판, 6.0mm</t>
  </si>
  <si>
    <t>59C78481E443393B52B6E95418D577BBDEA30A</t>
  </si>
  <si>
    <t>01020359C78481E443393B52B6E95418D577BBDEA30A</t>
  </si>
  <si>
    <t>일반구조용압연강판, 16mm</t>
  </si>
  <si>
    <t>59C78481E443393B52B6E95418D577BBDEA306</t>
  </si>
  <si>
    <t>01020359C78481E443393B52B6E95418D577BBDEA306</t>
  </si>
  <si>
    <t>HILTI HIT-HY 200 설치</t>
  </si>
  <si>
    <t>M13*L105.</t>
  </si>
  <si>
    <t>호표 45</t>
  </si>
  <si>
    <t>5EE74421A4E5E95756B838576A052B</t>
  </si>
  <si>
    <t>0102035EE74421A4E5E95756B838576A052B</t>
  </si>
  <si>
    <t>앵커볼트</t>
  </si>
  <si>
    <t>앵커볼트, M16*400mm</t>
  </si>
  <si>
    <t>59C794A6C46269DE79EDD1575BE590B71DED20</t>
  </si>
  <si>
    <t>01020359C794A6C46269DE79EDD1575BE590B71DED20</t>
  </si>
  <si>
    <t>앵커 볼트 설치</t>
  </si>
  <si>
    <t>∮16 이하</t>
  </si>
  <si>
    <t>호표 46</t>
  </si>
  <si>
    <t>5EE74421A4E5E95756B83952AE459A</t>
  </si>
  <si>
    <t>0102035EE74421A4E5E95756B83952AE459A</t>
  </si>
  <si>
    <t>부대철골 설치</t>
  </si>
  <si>
    <t>호표 47</t>
  </si>
  <si>
    <t>5EE744273478A9F050E122546C058F</t>
  </si>
  <si>
    <t>0102035EE744273478A9F050E122546C058F</t>
  </si>
  <si>
    <t>트럭크레인(15톤)</t>
  </si>
  <si>
    <t>소규모 - 일 처리능력 10톤</t>
  </si>
  <si>
    <t>일</t>
  </si>
  <si>
    <t>호표 48</t>
  </si>
  <si>
    <t>5EE7048B24D9193BE0A201552B9563</t>
  </si>
  <si>
    <t>0102035EE7048B24D9193BE0A201552B9563</t>
  </si>
  <si>
    <t>분체도장</t>
  </si>
  <si>
    <t>철골면</t>
  </si>
  <si>
    <t>호표 49</t>
  </si>
  <si>
    <t>5EE7F40EE48479D76519AA58C1E5D3</t>
  </si>
  <si>
    <t>0102035EE7F40EE48479D76519AA58C1E5D3</t>
  </si>
  <si>
    <t>주각부 무수축 모르타르 충전</t>
  </si>
  <si>
    <t>400*400*50mm</t>
  </si>
  <si>
    <t>호표 50</t>
  </si>
  <si>
    <t>5EE74426149DC9E9298D0B5FFA65CA</t>
  </si>
  <si>
    <t>0102035EE74426149DC9E9298D0B5FFA65CA</t>
  </si>
  <si>
    <t>010204  조  적  공  사</t>
  </si>
  <si>
    <t>010204</t>
  </si>
  <si>
    <t>콘크리트벽돌</t>
  </si>
  <si>
    <t>콘크리트벽돌, 190*57*90mm,</t>
  </si>
  <si>
    <t>매</t>
  </si>
  <si>
    <t>59C78481E4784965E5A1785D9A2559C7471E92</t>
  </si>
  <si>
    <t>01020459C78481E4784965E5A1785D9A2559C7471E92</t>
  </si>
  <si>
    <t>0.5B 벽돌쌓기</t>
  </si>
  <si>
    <t>3.6m 이하</t>
  </si>
  <si>
    <t>호표 51</t>
  </si>
  <si>
    <t>5EE7745694A89916A4A87C5D9515CE</t>
  </si>
  <si>
    <t>0102045EE7745694A89916A4A87C5D9515CE</t>
  </si>
  <si>
    <t>벽돌운반</t>
  </si>
  <si>
    <t>인력, 1층</t>
  </si>
  <si>
    <t>천매</t>
  </si>
  <si>
    <t>호표 52</t>
  </si>
  <si>
    <t>5EE77456948DA995BE65635306359C</t>
  </si>
  <si>
    <t>0102045EE77456948DA995BE65635306359C</t>
  </si>
  <si>
    <t>010205  타  일  공  사</t>
  </si>
  <si>
    <t>010205</t>
  </si>
  <si>
    <t>도기질타일 에폭시본드 붙이기</t>
  </si>
  <si>
    <t>벽, 300*600*9mm,[화장실]</t>
  </si>
  <si>
    <t>호표 53</t>
  </si>
  <si>
    <t>5EE7C4D89441B9400764F15BE0553E</t>
  </si>
  <si>
    <t>0102055EE7C4D89441B9400764F15BE0553E</t>
  </si>
  <si>
    <t>논슬립자기질타일붙이기(바탕 21mm)</t>
  </si>
  <si>
    <t>바닥, 300*300*9,화장실</t>
  </si>
  <si>
    <t>호표 54</t>
  </si>
  <si>
    <t>5EE7C4D8946C99FDFC014B587195B4</t>
  </si>
  <si>
    <t>0102055EE7C4D8946C99FDFC014B587195B4</t>
  </si>
  <si>
    <t>안전-유도타일 붙이기(바탕 52mm+압 5mm)</t>
  </si>
  <si>
    <t>바닥, 주의정지, 297*297*18mm</t>
  </si>
  <si>
    <t>호표 55</t>
  </si>
  <si>
    <t>5EE7C4D8946C99FDFC014B5867559C</t>
  </si>
  <si>
    <t>0102055EE7C4D8946C99FDFC014B5867559C</t>
  </si>
  <si>
    <t>화강석 소변기턱(습식, 물갈기)</t>
  </si>
  <si>
    <t>포천석 200*30mm, 모르타르 30mm</t>
  </si>
  <si>
    <t>호표 56</t>
  </si>
  <si>
    <t>5EE7C4DB64E0097E72EA9E5A9555FD</t>
  </si>
  <si>
    <t>0102055EE7C4DB64E0097E72EA9E5A9555FD</t>
  </si>
  <si>
    <t>화강석 대변기턱(습식, 물갈기)</t>
  </si>
  <si>
    <t>호표 57</t>
  </si>
  <si>
    <t>5EE7C4DB64E0097E72EA9E5A9555F8</t>
  </si>
  <si>
    <t>0102055EE7C4DB64E0097E72EA9E5A9555F8</t>
  </si>
  <si>
    <t>010206  수  장  공  사</t>
  </si>
  <si>
    <t>010206</t>
  </si>
  <si>
    <t>석고판(나사고정) 설치</t>
  </si>
  <si>
    <t>천장,일반석고보드 9.5T*2겹</t>
  </si>
  <si>
    <t>호표 58</t>
  </si>
  <si>
    <t>5EE7E425E40829A84CC552577E95DA</t>
  </si>
  <si>
    <t>0102065EE7E425E40829A84CC552577E95DA</t>
  </si>
  <si>
    <t>천장,방수석고보드 9.5T*2겹</t>
  </si>
  <si>
    <t>호표 59</t>
  </si>
  <si>
    <t>5EE7E425E40829A84CC552577EE541</t>
  </si>
  <si>
    <t>0102065EE7E425E40829A84CC552577EE541</t>
  </si>
  <si>
    <t>천장합판설치</t>
  </si>
  <si>
    <t>T:12,내수합판+T:9,자작나무합판 (UV코팅)</t>
  </si>
  <si>
    <t>호표 60</t>
  </si>
  <si>
    <t>5EE7E425E462D9BEE5F8E85DB5A57D</t>
  </si>
  <si>
    <t>0102065EE7E425E462D9BEE5F8E85DB5A57D</t>
  </si>
  <si>
    <t>합판깔기</t>
  </si>
  <si>
    <t>T:15,내수합판</t>
  </si>
  <si>
    <t>호표 61</t>
  </si>
  <si>
    <t>5EE7E425E462D9BEE5F8E85DB59557</t>
  </si>
  <si>
    <t>0102065EE7E425E462D9BEE5F8E85DB59557</t>
  </si>
  <si>
    <t>T:12,내수합판,2겹</t>
  </si>
  <si>
    <t>호표 62</t>
  </si>
  <si>
    <t>5EE7E425E462D9BEE5F8E85DB585B0</t>
  </si>
  <si>
    <t>0102065EE7E425E462D9BEE5F8E85DB585B0</t>
  </si>
  <si>
    <t>카페트 깔기</t>
  </si>
  <si>
    <t>5.0mm</t>
  </si>
  <si>
    <t>호표 63</t>
  </si>
  <si>
    <t>5EE7E427941329B2C0F11C5F9785F6</t>
  </si>
  <si>
    <t>0102065EE7E427941329B2C0F11C5F9785F6</t>
  </si>
  <si>
    <t>건식벽체설치[D01]</t>
  </si>
  <si>
    <t>C-STUD 150*45*0.8T@450,일반석고보드T:12.5*2겹,양면</t>
  </si>
  <si>
    <t>호표 64</t>
  </si>
  <si>
    <t>5EE7E425E40829AB008C605E940599</t>
  </si>
  <si>
    <t>0102065EE7E425E40829AB008C605E940599</t>
  </si>
  <si>
    <t>건식벽체설치[D02A]</t>
  </si>
  <si>
    <t>C-STUD 150*45*0.8T@450,일반석고보드+방수석고보드T:12.5*2겹,양면</t>
  </si>
  <si>
    <t>호표 65</t>
  </si>
  <si>
    <t>5EE7E425E40829AB008C605E940598</t>
  </si>
  <si>
    <t>0102065EE7E425E40829AB008C605E940598</t>
  </si>
  <si>
    <t>건식벽체설치[D02B]</t>
  </si>
  <si>
    <t>C-STUD 150*45*0.8T@450,방수석고보드T:12.5*2겹,양면</t>
  </si>
  <si>
    <t>호표 66</t>
  </si>
  <si>
    <t>5EE7E425E40829AB008C605E94059B</t>
  </si>
  <si>
    <t>0102065EE7E425E40829AB008C605E94059B</t>
  </si>
  <si>
    <t>건식벽체설치[D03]</t>
  </si>
  <si>
    <t>C-STUD 150*45*0.8T@450,단열재T:140,방수석고보드T:12.5*2겹,일면</t>
  </si>
  <si>
    <t>호표 67</t>
  </si>
  <si>
    <t>5EE7E425E40829AB008C605E94059D</t>
  </si>
  <si>
    <t>0102065EE7E425E40829AB008C605E94059D</t>
  </si>
  <si>
    <t>건식벽체설치[외벽]</t>
  </si>
  <si>
    <t>C-STUD 150*45*0.8T@450,단열재T:140,일반석고보드T:12.5*2겹,일면</t>
  </si>
  <si>
    <t>호표 68</t>
  </si>
  <si>
    <t>5EE7E425E40829AB008C605E94356D</t>
  </si>
  <si>
    <t>0102065EE7E425E40829AB008C605E94356D</t>
  </si>
  <si>
    <t>압출발포폴리스티렌 설치(슬래브 위 깔기, 바닥)</t>
  </si>
  <si>
    <t>비중 0.03, 110mm</t>
  </si>
  <si>
    <t>호표 69</t>
  </si>
  <si>
    <t>5EE7E42224FD19757B352353479583</t>
  </si>
  <si>
    <t>0102065EE7E42224FD19757B352353479583</t>
  </si>
  <si>
    <t>충격보호재 붙임</t>
  </si>
  <si>
    <t>T:5,바닥</t>
  </si>
  <si>
    <t>호표 70</t>
  </si>
  <si>
    <t>5EE794AF549F998C072F515A96F588</t>
  </si>
  <si>
    <t>0102065EE794AF549F998C072F515A96F588</t>
  </si>
  <si>
    <t>010207  방  수  공  사</t>
  </si>
  <si>
    <t>010207</t>
  </si>
  <si>
    <t>접착식시트 붙임</t>
  </si>
  <si>
    <t>바닥, 시트 1겹 붙임 캐노피지붕</t>
  </si>
  <si>
    <t>호표 71</t>
  </si>
  <si>
    <t>5EE794A70427A937B19AD55F3845D5</t>
  </si>
  <si>
    <t>0102075EE794A70427A937B19AD55F3845D5</t>
  </si>
  <si>
    <t>수밀코킹(실리콘)</t>
  </si>
  <si>
    <t>삼각, 5mm이하, 방균용</t>
  </si>
  <si>
    <t>호표 72</t>
  </si>
  <si>
    <t>5EE794A3A49F69ACEEA4F45AB1151E</t>
  </si>
  <si>
    <t>0102075EE794A3A49F69ACEEA4F45AB1151E</t>
  </si>
  <si>
    <t>삼각, 10mm, 창호주위</t>
  </si>
  <si>
    <t>호표 73</t>
  </si>
  <si>
    <t>5EE794A3A4BA6935EB9CB15351350D</t>
  </si>
  <si>
    <t>0102075EE794A3A4BA6935EB9CB15351350D</t>
  </si>
  <si>
    <t>수밀코킹(실리콘)(창호주위/내창)</t>
  </si>
  <si>
    <t>삼각, 5mm</t>
  </si>
  <si>
    <t>호표 74</t>
  </si>
  <si>
    <t>5EE794A3A4BA6935EB9CB153560597</t>
  </si>
  <si>
    <t>0102075EE794A3A4BA6935EB9CB153560597</t>
  </si>
  <si>
    <t>시멘트 액체방수</t>
  </si>
  <si>
    <t>바닥</t>
  </si>
  <si>
    <t>호표 75</t>
  </si>
  <si>
    <t>5EE794AC844739A3B973325D01A51D</t>
  </si>
  <si>
    <t>0102075EE794AC844739A3B973325D01A51D</t>
  </si>
  <si>
    <t>벽</t>
  </si>
  <si>
    <t>호표 76</t>
  </si>
  <si>
    <t>5EE794AC844739A3B973325D019577</t>
  </si>
  <si>
    <t>0102075EE794AC844739A3B973325D019577</t>
  </si>
  <si>
    <t>액체형 침투성방수</t>
  </si>
  <si>
    <t>호표 77</t>
  </si>
  <si>
    <t>5EE794A93411C93A28E3E15BE18576</t>
  </si>
  <si>
    <t>0102075EE794A93411C93A28E3E15BE18576</t>
  </si>
  <si>
    <t>우레탄도막방수/코너방수</t>
  </si>
  <si>
    <t>바닥, 접합부위 비노출</t>
  </si>
  <si>
    <t>호표 78</t>
  </si>
  <si>
    <t>5EE794A674E7C9377F1B7A51260510</t>
  </si>
  <si>
    <t>0102075EE794A674E7C9377F1B7A51260510</t>
  </si>
  <si>
    <t>벽, 접합부위 비노출</t>
  </si>
  <si>
    <t>호표 79</t>
  </si>
  <si>
    <t>5EE794A674E7C9377F1B7A51260512</t>
  </si>
  <si>
    <t>0102075EE794A674E7C9377F1B7A51260512</t>
  </si>
  <si>
    <t>010208  지붕 및 홈통공사</t>
  </si>
  <si>
    <t>010208</t>
  </si>
  <si>
    <t>빗물받이블럭</t>
  </si>
  <si>
    <t>EA</t>
  </si>
  <si>
    <t>59B56478E4DC394C67087D5D8785C6CEDAD623</t>
  </si>
  <si>
    <t>01020859B56478E4DC394C67087D5D8785C6CEDAD623</t>
  </si>
  <si>
    <t>스테인레스 선홈통 설치</t>
  </si>
  <si>
    <t>D-100,T:1.5mm</t>
  </si>
  <si>
    <t>m</t>
  </si>
  <si>
    <t>노무비 38.9%</t>
  </si>
  <si>
    <t>5EE7A489D4A0094333C9DE52A0F5B3</t>
  </si>
  <si>
    <t>0102085EE7A489D4A0094333C9DE52A0F5B3</t>
  </si>
  <si>
    <t>스텐 상자홈통 설치</t>
  </si>
  <si>
    <t>250*250*250*1.5t</t>
  </si>
  <si>
    <t>호표 80</t>
  </si>
  <si>
    <t>5EE7A489D4F8490BD77A525208C5F0</t>
  </si>
  <si>
    <t>0102085EE7A489D4F8490BD77A525208C5F0</t>
  </si>
  <si>
    <t>루프드레인 설치</t>
  </si>
  <si>
    <t>L형, D100mm</t>
  </si>
  <si>
    <t>호표 81</t>
  </si>
  <si>
    <t>5EE7A488346AD9F3A8C3E25F9355BA</t>
  </si>
  <si>
    <t>0102085EE7A488346AD9F3A8C3E25F9355BA</t>
  </si>
  <si>
    <t>010209  금  속  공  사</t>
  </si>
  <si>
    <t>010209</t>
  </si>
  <si>
    <t>경량철골천정틀</t>
  </si>
  <si>
    <t>M-BAR, H:1m미만. 인써트 유</t>
  </si>
  <si>
    <t>호표 82</t>
  </si>
  <si>
    <t>5EE7B4FB54FC89DD646EC9511FD525</t>
  </si>
  <si>
    <t>0102095EE7B4FB54FC89DD646EC9511FD525</t>
  </si>
  <si>
    <t>AL몰딩 설치</t>
  </si>
  <si>
    <t>W형, 15*15*15*15*1.0mm</t>
  </si>
  <si>
    <t>호표 83</t>
  </si>
  <si>
    <t>5EE7E42FE44D795C653E9A5A32150F</t>
  </si>
  <si>
    <t>0102095EE7E42FE44D795C653E9A5A32150F</t>
  </si>
  <si>
    <t>천장점검구 설치</t>
  </si>
  <si>
    <t>AL 백색, 450*450mm</t>
  </si>
  <si>
    <t>호표 84</t>
  </si>
  <si>
    <t>5EE7B4FB5489990FE43F2A50DA950B</t>
  </si>
  <si>
    <t>0102095EE7B4FB5489990FE43F2A50DA950B</t>
  </si>
  <si>
    <t>철재커텐박스(ㄱ자형)</t>
  </si>
  <si>
    <t>150*150*1.2t, STL(도장 유)</t>
  </si>
  <si>
    <t>호표 85</t>
  </si>
  <si>
    <t>5EE7E42ED4E8D916130E9C5F09D56F</t>
  </si>
  <si>
    <t>0102095EE7E42ED4E8D916130E9C5F09D56F</t>
  </si>
  <si>
    <t>로비천장AL쉬트접기</t>
  </si>
  <si>
    <t>THK:3.0,T:230 그라스울단열재,틀포함</t>
  </si>
  <si>
    <t>호표 86</t>
  </si>
  <si>
    <t>5EE7B4FF34D6E93ABC87BB568AC550</t>
  </si>
  <si>
    <t>0102095EE7B4FF34D6E93ABC87BB568AC550</t>
  </si>
  <si>
    <t>출입구캐노피측면마감접기</t>
  </si>
  <si>
    <t>AL쉬트 T:3.0,틀포함</t>
  </si>
  <si>
    <t>호표 87</t>
  </si>
  <si>
    <t>5EE7B4FF34D6E93ABC87BB568AC552</t>
  </si>
  <si>
    <t>0102095EE7B4FF34D6E93ABC87BB568AC552</t>
  </si>
  <si>
    <t>건식용 코너비드 설치</t>
  </si>
  <si>
    <t>아연도. 날개 25mm</t>
  </si>
  <si>
    <t>호표 88</t>
  </si>
  <si>
    <t>5EE7647A64CA89CD15A68D5B237579</t>
  </si>
  <si>
    <t>0102095EE7647A64CA89CD15A68D5B237579</t>
  </si>
  <si>
    <t>와이어메시 바닥깔기</t>
  </si>
  <si>
    <t>#8-150*150</t>
  </si>
  <si>
    <t>호표 89</t>
  </si>
  <si>
    <t>5EE7B4F6D4D8E97C254A5151D3950C</t>
  </si>
  <si>
    <t>0102095EE7B4F6D4D8E97C254A5151D3950C</t>
  </si>
  <si>
    <t>라운지무늬강판깔기</t>
  </si>
  <si>
    <t>T:3.2,열연강판,지정품</t>
  </si>
  <si>
    <t>호표 90</t>
  </si>
  <si>
    <t>5EE7B4FF34D6E93ABC87BB568AC555</t>
  </si>
  <si>
    <t>0102095EE7B4FF34D6E93ABC87BB568AC555</t>
  </si>
  <si>
    <t>각파이프틀설치[2층바닥]</t>
  </si>
  <si>
    <t>B-100x50x2.3(SRT275)@450</t>
  </si>
  <si>
    <t>호표 91</t>
  </si>
  <si>
    <t>5EE7B4FF34D6E93ABC87BB568AC554</t>
  </si>
  <si>
    <t>0102095EE7B4FF34D6E93ABC87BB568AC554</t>
  </si>
  <si>
    <t>스테인리스재료분리대</t>
  </si>
  <si>
    <t>바닥, W45*H20*1.5t</t>
  </si>
  <si>
    <t>호표 92</t>
  </si>
  <si>
    <t>5EE7E4210461896C1FF38C58C435B8</t>
  </si>
  <si>
    <t>0102095EE7E4210461896C1FF38C58C435B8</t>
  </si>
  <si>
    <t>010210  판  넬  공  사</t>
  </si>
  <si>
    <t>010210</t>
  </si>
  <si>
    <t>샌드위치(단열)패널 설치 - 지붕</t>
  </si>
  <si>
    <t>THK220 글라스울 보온판(지붕)</t>
  </si>
  <si>
    <t>호표 93</t>
  </si>
  <si>
    <t>5EE7E424D4D0D9E84514D5571935D4C3</t>
  </si>
  <si>
    <t>0102105EE7E424D4D0D9E84514D5571935D4C3</t>
  </si>
  <si>
    <t>지붕 후레싱 제작설치</t>
  </si>
  <si>
    <t>T:0.7,칼라강판,W:400</t>
  </si>
  <si>
    <t>호표 94</t>
  </si>
  <si>
    <t>5EE7E424D4D0D9E84514D5572B8531</t>
  </si>
  <si>
    <t>0102105EE7E424D4D0D9E84514D5572B8531</t>
  </si>
  <si>
    <t>지붕 용마루후레싱 제작설치</t>
  </si>
  <si>
    <t>호표 95</t>
  </si>
  <si>
    <t>5EE7E424D4D0D9E84514D5572B8532</t>
  </si>
  <si>
    <t>0102105EE7E424D4D0D9E84514D5572B8532</t>
  </si>
  <si>
    <t>지붕 거터 제작설치</t>
  </si>
  <si>
    <t>SST T:1.2 W:(200+150+150)</t>
  </si>
  <si>
    <t>호표 96</t>
  </si>
  <si>
    <t>5EE7E424D4D0D9E84514D5572B95D7</t>
  </si>
  <si>
    <t>0102105EE7E424D4D0D9E84514D5572B95D7</t>
  </si>
  <si>
    <t>010211  미  장  공  사</t>
  </si>
  <si>
    <t>010211</t>
  </si>
  <si>
    <t>표면 마무리</t>
  </si>
  <si>
    <t>기계마감</t>
  </si>
  <si>
    <t>호표 97</t>
  </si>
  <si>
    <t>5EE7647104B6191104989652A38554</t>
  </si>
  <si>
    <t>0102115EE7647104B6191104989652A38554</t>
  </si>
  <si>
    <t>기존 콘크리트 블럭 보수 및 세척</t>
  </si>
  <si>
    <t>호표 98</t>
  </si>
  <si>
    <t>5EE7647104D119BAF92A955746B50B</t>
  </si>
  <si>
    <t>0102115EE7647104D119BAF92A955746B50B</t>
  </si>
  <si>
    <t>바탕만들기+에폭시 코팅</t>
  </si>
  <si>
    <t>롤러칠</t>
  </si>
  <si>
    <t>호표 99</t>
  </si>
  <si>
    <t>5EE7F407B4A9C941A124705A5A65D6</t>
  </si>
  <si>
    <t>0102115EE7F407B4A9C941A124705A5A65D6</t>
  </si>
  <si>
    <t>창호주위 모르타르 충전</t>
  </si>
  <si>
    <t>호표 100</t>
  </si>
  <si>
    <t>5EE7D4C614ABA9BBD3A40D5DEB5533</t>
  </si>
  <si>
    <t>0102115EE7D4C614ABA9BBD3A40D5DEB5533</t>
  </si>
  <si>
    <t>010212  창호 및 유리공사</t>
  </si>
  <si>
    <t>010212</t>
  </si>
  <si>
    <t>SD01</t>
  </si>
  <si>
    <t>0.960 x 2.300 = 2.208</t>
  </si>
  <si>
    <t>호표 101</t>
  </si>
  <si>
    <t>5EE7D4C194CDB9CAFA7E995EEFB56D</t>
  </si>
  <si>
    <t>0102125EE7D4C194CDB9CAFA7E995EEFB56D</t>
  </si>
  <si>
    <t>SD02</t>
  </si>
  <si>
    <t>1.200 x 3.000 = 3.600</t>
  </si>
  <si>
    <t>호표 102</t>
  </si>
  <si>
    <t>5EE7D4C194CDB9CAFA7E995EEFB56F</t>
  </si>
  <si>
    <t>0102125EE7D4C194CDB9CAFA7E995EEFB56F</t>
  </si>
  <si>
    <t>WD01</t>
  </si>
  <si>
    <t>1.000 x 2.300 = 2.300,현장설치도</t>
  </si>
  <si>
    <t>호표 103</t>
  </si>
  <si>
    <t>5EE7D4C194CDB9CAFA7E995EEF8591</t>
  </si>
  <si>
    <t>0102125EE7D4C194CDB9CAFA7E995EEF8591</t>
  </si>
  <si>
    <t>GD01</t>
  </si>
  <si>
    <t>3.250 x 2.300 = 7.475</t>
  </si>
  <si>
    <t>호표 104</t>
  </si>
  <si>
    <t>5EE7D4C194CDB9CAFA7E995EEF8592</t>
  </si>
  <si>
    <t>0102125EE7D4C194CDB9CAFA7E995EEF8592</t>
  </si>
  <si>
    <t>GD02</t>
  </si>
  <si>
    <t>1.000 x 2.300 = 2.300</t>
  </si>
  <si>
    <t>호표 105</t>
  </si>
  <si>
    <t>5EE7D4C194CDB9CAFA7E995EEF8593</t>
  </si>
  <si>
    <t>0102125EE7D4C194CDB9CAFA7E995EEF8593</t>
  </si>
  <si>
    <t>폴리카보네이트제작설치</t>
  </si>
  <si>
    <t>단파론T:35*900*VAR,단파론프레임(단열바) 포함</t>
  </si>
  <si>
    <t>호표 106</t>
  </si>
  <si>
    <t>5EE7D4C9D467793B398ACD52A4053C</t>
  </si>
  <si>
    <t>0102125EE7D4C9D467793B398ACD52A4053C</t>
  </si>
  <si>
    <t>자동문-강화유리문[AW09,AW10]</t>
  </si>
  <si>
    <t>1500*2200 STS 1.5t,기계레일포함</t>
  </si>
  <si>
    <t>SET</t>
  </si>
  <si>
    <t>시공도</t>
  </si>
  <si>
    <t>59C78481E432B92547CA2F5FAD95E1C8E93064</t>
  </si>
  <si>
    <t>01021259C78481E432B92547CA2F5FAD95E1C8E93064</t>
  </si>
  <si>
    <t>투명로이복층유리 24mm(6+12A+6)</t>
  </si>
  <si>
    <t>투명+아르곤가스+투명로이</t>
  </si>
  <si>
    <t>59C78481E432B9277A40B75D90A57198CAC0E2</t>
  </si>
  <si>
    <t>01021259C78481E432B9277A40B75D90A57198CAC0E2</t>
  </si>
  <si>
    <t>복층유리</t>
  </si>
  <si>
    <t>반강화/일면, 12mm</t>
  </si>
  <si>
    <t>59C78481E432B9277A40B75D869528352303CB</t>
  </si>
  <si>
    <t>01021259C78481E432B9277A40B75D869528352303CB</t>
  </si>
  <si>
    <t>반강화유리문[GD03]</t>
  </si>
  <si>
    <t>12*1000*2300mm, (손보호)</t>
  </si>
  <si>
    <t>시공비포함</t>
  </si>
  <si>
    <t>59C78481E432B9254622C2593075BAB494540B</t>
  </si>
  <si>
    <t>01021259C78481E432B9254622C2593075BAB494540B</t>
  </si>
  <si>
    <t>복층유리문[AW11]</t>
  </si>
  <si>
    <t>28*1150*2400mm, 투명, 세이프강화도어(손보호)</t>
  </si>
  <si>
    <t>59C78481E432B9254622C2593075BAB494540F</t>
  </si>
  <si>
    <t>01021259C78481E432B9254622C2593075BAB494540F</t>
  </si>
  <si>
    <t>플로어힌지</t>
  </si>
  <si>
    <t>플로어힌지, KS4호, 120kg, 강화유리문(K-8400)</t>
  </si>
  <si>
    <t>조</t>
  </si>
  <si>
    <t>59C794A6C4625935021D5E59B6B56C8A433A9D</t>
  </si>
  <si>
    <t>01021259C794A6C4625935021D5E59B6B56C8A433A9D</t>
  </si>
  <si>
    <t>플로어힌지 설치</t>
  </si>
  <si>
    <t>재료비 별도</t>
  </si>
  <si>
    <t>호표 107</t>
  </si>
  <si>
    <t>5EE7D4C614C6993DFF837452A6B5FA</t>
  </si>
  <si>
    <t>0102125EE7D4C614C6993DFF837452A6B5FA</t>
  </si>
  <si>
    <t>도어핸들</t>
  </si>
  <si>
    <t>도어핸들, 8800, 우든PB, 목재</t>
  </si>
  <si>
    <t>59C794A6C4625939FD473F5D1EB537A26C1DAB</t>
  </si>
  <si>
    <t>01021259C794A6C4625939FD473F5D1EB537A26C1DAB</t>
  </si>
  <si>
    <t>도어록 설치 / 일반도어록 목재창호</t>
  </si>
  <si>
    <t>호표 108</t>
  </si>
  <si>
    <t>5EE7D4C614F3F94BA108BA533D1565</t>
  </si>
  <si>
    <t>0102125EE7D4C614F3F94BA108BA533D1565</t>
  </si>
  <si>
    <t>도어힌지</t>
  </si>
  <si>
    <t>도어힌지, 스테인리스강, 베어링2개, 101.6*3.0mm</t>
  </si>
  <si>
    <t>59C794A6C4625935021D5E59B6B56ADE9F8992</t>
  </si>
  <si>
    <t>01021259C794A6C4625935021D5E59B6B56ADE9F8992</t>
  </si>
  <si>
    <t>창호유리설치 / 복층유리</t>
  </si>
  <si>
    <t>유리두께 12mm 이하</t>
  </si>
  <si>
    <t>호표 109</t>
  </si>
  <si>
    <t>5EE7D4C8C4BAA993174165505F95C1</t>
  </si>
  <si>
    <t>0102125EE7D4C8C4BAA993174165505F95C1</t>
  </si>
  <si>
    <t>유리두께 24mm 이하</t>
  </si>
  <si>
    <t>호표 110</t>
  </si>
  <si>
    <t>5EE7D4C8C4BAA993174165505FD5BC</t>
  </si>
  <si>
    <t>0102125EE7D4C8C4BAA993174165505FD5BC</t>
  </si>
  <si>
    <t>복층유리주위 코킹</t>
  </si>
  <si>
    <t>5*5, 실리콘</t>
  </si>
  <si>
    <t>호표 111</t>
  </si>
  <si>
    <t>5EE7D4C8C42449EC8A292E5A60B5E4</t>
  </si>
  <si>
    <t>0102125EE7D4C8C42449EC8A292E5A60B5E4</t>
  </si>
  <si>
    <t>방습거울설치 - 합판 12mm+STS 1.5mm</t>
  </si>
  <si>
    <t>800*850*5mm, 틀 포함</t>
  </si>
  <si>
    <t>호표 112</t>
  </si>
  <si>
    <t>5EE7D4C9D467793B398ACD52B64577</t>
  </si>
  <si>
    <t>0102125EE7D4C9D467793B398ACD52B64577</t>
  </si>
  <si>
    <t>1140*850*5mm, 틀 포함</t>
  </si>
  <si>
    <t>호표 113</t>
  </si>
  <si>
    <t>5EE7D4C9D467793B398ACD52B6356B</t>
  </si>
  <si>
    <t>0102125EE7D4C9D467793B398ACD52B6356B</t>
  </si>
  <si>
    <t>010213  칠    공    사</t>
  </si>
  <si>
    <t>010213</t>
  </si>
  <si>
    <t>녹막이페인트 붓칠</t>
  </si>
  <si>
    <t>철재면, 1회 1종</t>
  </si>
  <si>
    <t>호표 114</t>
  </si>
  <si>
    <t>5EE7F40C34CD79C8E445A6515F558E</t>
  </si>
  <si>
    <t>0102135EE7F40C34CD79C8E445A6515F558E</t>
  </si>
  <si>
    <t>유성페인트 붓칠</t>
  </si>
  <si>
    <t>철재면, 3회 1급</t>
  </si>
  <si>
    <t>호표 115</t>
  </si>
  <si>
    <t>5EE7F40FF41629271038FE5FC9A535</t>
  </si>
  <si>
    <t>0102135EE7F40FF41629271038FE5FC9A535</t>
  </si>
  <si>
    <t>바탕만들기+걸레받이용 페인트칠</t>
  </si>
  <si>
    <t>붓칠 2회, G.B.면(줄퍼티)</t>
  </si>
  <si>
    <t>호표 116</t>
  </si>
  <si>
    <t>5EE7F40FF43109864C4C90582CE5F7</t>
  </si>
  <si>
    <t>0102135EE7F40FF43109864C4C90582CE5F7</t>
  </si>
  <si>
    <t>바탕만들기+수성페인트 롤러칠</t>
  </si>
  <si>
    <t>내부 3회, G.B.면 줄퍼티, 친환경</t>
  </si>
  <si>
    <t>호표 117</t>
  </si>
  <si>
    <t>5EE7F40EE48479D760AD05543915E4</t>
  </si>
  <si>
    <t>0102135EE7F40EE48479D760AD05543915E4</t>
  </si>
  <si>
    <t>내천장 3회, G.B.면 줄퍼티, 친환경</t>
  </si>
  <si>
    <t>호표 118</t>
  </si>
  <si>
    <t>5EE7F40EE48479D760A7FD55D54528</t>
  </si>
  <si>
    <t>0102135EE7F40EE48479D760A7FD55D54528</t>
  </si>
  <si>
    <t>010214  기  타  공  사</t>
  </si>
  <si>
    <t>010214</t>
  </si>
  <si>
    <t>세면기</t>
  </si>
  <si>
    <t>세면기, 1000mm, 마블세면대</t>
  </si>
  <si>
    <t>59C78481E4C069B8CFA428590215F3A58A82F7</t>
  </si>
  <si>
    <t>01021459C78481E4C069B8CFA428590215F3A58A82F7</t>
  </si>
  <si>
    <t>화장실칸막이</t>
  </si>
  <si>
    <t>화장실칸막이, 큐비클, SUS몰딩</t>
  </si>
  <si>
    <t>59C78481E4C069B8CFA88757B5853EBF763905</t>
  </si>
  <si>
    <t>01021459C78481E4C069B8CFA88757B5853EBF763905</t>
  </si>
  <si>
    <t>남자점자판[화장실]</t>
  </si>
  <si>
    <t>렉산배면인쇄+아크릴+125*125</t>
  </si>
  <si>
    <t>59C794A6C4625939FD473F5D1E35FB0021ACA7</t>
  </si>
  <si>
    <t>01021459C794A6C4625939FD473F5D1E35FB0021ACA7</t>
  </si>
  <si>
    <t>여자점자판[화장실]</t>
  </si>
  <si>
    <t>59C794A6C4625939FD473F5D1E35FB0021ACA6</t>
  </si>
  <si>
    <t>01021459C794A6C4625939FD473F5D1E35FB0021ACA6</t>
  </si>
  <si>
    <t>탕비실 싱크대 제작설치</t>
  </si>
  <si>
    <t>W:600,상부장,하부장</t>
  </si>
  <si>
    <t>식</t>
  </si>
  <si>
    <t>59B56478E4DC394C67087D5D8785C6CEDAD622</t>
  </si>
  <si>
    <t>01021459B56478E4DC394C67087D5D8785C6CEDAD622</t>
  </si>
  <si>
    <t>010215  골재비및운반비</t>
  </si>
  <si>
    <t>010215</t>
  </si>
  <si>
    <t>모래</t>
  </si>
  <si>
    <t>도착도,</t>
  </si>
  <si>
    <t>59E27402E48619EBC0E8425F9355DEAA1258E8</t>
  </si>
  <si>
    <t>01021559E27402E48619EBC0E8425F9355DEAA1258E8</t>
  </si>
  <si>
    <t>시멘트</t>
  </si>
  <si>
    <t>시멘트, 분공장도</t>
  </si>
  <si>
    <t>포</t>
  </si>
  <si>
    <t>59C78481E45D995D1C00CB5FD1C51FA7CF8C27</t>
  </si>
  <si>
    <t>01021559C78481E45D995D1C00CB5FD1C51FA7CF8C27</t>
  </si>
  <si>
    <t>시멘트운반</t>
  </si>
  <si>
    <t>L:30km, 덤프 8ton</t>
  </si>
  <si>
    <t>산근 1</t>
  </si>
  <si>
    <t>5EE6549FF48AD951C898C65B1905D9</t>
  </si>
  <si>
    <t>0102155EE6549FF48AD951C898C65B1905D9</t>
  </si>
  <si>
    <t>운반비(트레일러 20ton+크레인 10ton)</t>
  </si>
  <si>
    <t>철근, L:30km</t>
  </si>
  <si>
    <t>산근 2</t>
  </si>
  <si>
    <t>5EE6549FF4FDC92093E2C758A6258E</t>
  </si>
  <si>
    <t>0102155EE6549FF4FDC92093E2C758A6258E</t>
  </si>
  <si>
    <t>철골, L:30km</t>
  </si>
  <si>
    <t>산근 3</t>
  </si>
  <si>
    <t>5EE6549FF4FDC92093E2C55D82B556</t>
  </si>
  <si>
    <t>0102155EE6549FF4FDC92093E2C55D82B556</t>
  </si>
  <si>
    <t>010216  관급자관급자재비</t>
  </si>
  <si>
    <t>010216</t>
  </si>
  <si>
    <t>3</t>
  </si>
  <si>
    <t>&lt;</t>
  </si>
  <si>
    <t>150mm, 단열커튼월</t>
  </si>
  <si>
    <t>GM-ACW-S11-D,[식별번호:23914506]</t>
  </si>
  <si>
    <t>KG</t>
  </si>
  <si>
    <t>59C78481E432B9254623E4539DF507E40F68A4</t>
  </si>
  <si>
    <t>01021659C78481E432B9254623E4539DF507E40F68A4</t>
  </si>
  <si>
    <t>180mm, (노출+히든)커튼월+프로젝트창</t>
  </si>
  <si>
    <t>GM-ACW-SPJ11-D,[식별번호:23914508]</t>
  </si>
  <si>
    <t>59C78481E432B9254623E4539DF507E40F68A5</t>
  </si>
  <si>
    <t>01021659C78481E432B9254623E4539DF507E40F68A5</t>
  </si>
  <si>
    <t>70mm, 단열시스템도어</t>
  </si>
  <si>
    <t>GM-ACW-NAD05-T,[식별번호:23635407]</t>
  </si>
  <si>
    <t>59C78481E432B9254623E4539DF507E40F68A6</t>
  </si>
  <si>
    <t>01021659C78481E432B9254623E4539DF507E40F68A6</t>
  </si>
  <si>
    <t>45mm, 롤방충망</t>
  </si>
  <si>
    <t>GM-AW-SC03,[식별번호:24074869]</t>
  </si>
  <si>
    <t>59C78481E432B9254623E4539DF507E40F68A7</t>
  </si>
  <si>
    <t>01021659C78481E432B9254623E4539DF507E40F68A7</t>
  </si>
  <si>
    <t>조달수수료</t>
  </si>
  <si>
    <t>주재료비의 0.56%</t>
  </si>
  <si>
    <t>5FFD4486D404C9BE308C0059BD75001</t>
  </si>
  <si>
    <t>0102165FFD4486D404C9BE308C0059BD75001</t>
  </si>
  <si>
    <t>010217  건설폐기물처리비</t>
  </si>
  <si>
    <t>010217</t>
  </si>
  <si>
    <t>5</t>
  </si>
  <si>
    <t>폐콘크리트</t>
  </si>
  <si>
    <t>이물질이 없는 순수한 폐콘크리트</t>
  </si>
  <si>
    <t>5EE7048C347539F57AB26A58ED15BA</t>
  </si>
  <si>
    <t>0102175EE7048C347539F57AB26A58ED15BA</t>
  </si>
  <si>
    <t>건설폐재류</t>
  </si>
  <si>
    <t>가연성이 제거된 재활용이 가능한 혼합물</t>
  </si>
  <si>
    <t>5EE7048C347539F57AB26A58ED3568</t>
  </si>
  <si>
    <t>0102175EE7048C347539F57AB26A58ED3568</t>
  </si>
  <si>
    <t>혼합건설폐기물</t>
  </si>
  <si>
    <t>건설폐재류에 가연성 5% 이하 혼합</t>
  </si>
  <si>
    <t>5EE7048C347539F57AB26A5896E5B2</t>
  </si>
  <si>
    <t>0102175EE7048C347539F57AB26A5896E5B2</t>
  </si>
  <si>
    <t>건설폐기물 상차 및 운반비 - 중량 기준</t>
  </si>
  <si>
    <t>중간처리 대상, 15ton 덤프트럭, 30km</t>
  </si>
  <si>
    <t>5EE7048C347539F4555550573D2576</t>
  </si>
  <si>
    <t>0102175EE7048C347539F4555550573D2576</t>
  </si>
  <si>
    <t>010218  작 업 부 산 물</t>
  </si>
  <si>
    <t>010218</t>
  </si>
  <si>
    <t>철강설</t>
  </si>
  <si>
    <t>철강설, 고철, 작업설부산물</t>
  </si>
  <si>
    <t>수집상차도</t>
  </si>
  <si>
    <t>59E27402E402B92AE1D5A1516D95BB766B606F</t>
  </si>
  <si>
    <t>01021859E27402E402B92AE1D5A1516D95BB766B606F</t>
  </si>
  <si>
    <t>0103  3.농수산물판매시설</t>
  </si>
  <si>
    <t>0103</t>
  </si>
  <si>
    <t>010301  가  설  공  사</t>
  </si>
  <si>
    <t>010301</t>
  </si>
  <si>
    <t>0103015EE70489641CB9FB7733CF5594E56E</t>
  </si>
  <si>
    <t>0103015EE70489641CB9FB7733CC585D15E4</t>
  </si>
  <si>
    <t>높이 6m, 3개월</t>
  </si>
  <si>
    <t>호표 119</t>
  </si>
  <si>
    <t>5EE70489641CB9FB7733CD5ACF8591</t>
  </si>
  <si>
    <t>0103015EE70489641CB9FB7733CD5ACF8591</t>
  </si>
  <si>
    <t>시스템비계 설치 및 해체(10m이하)</t>
  </si>
  <si>
    <t>3개월, 발판유(계단포함)</t>
  </si>
  <si>
    <t>호표 120</t>
  </si>
  <si>
    <t>5EE70489641CB9FB750AB558A805D9</t>
  </si>
  <si>
    <t>0103015EE70489641CB9FB750AB558A805D9</t>
  </si>
  <si>
    <t>0103015EE7048C344819C6E6A9755DA2C5DC</t>
  </si>
  <si>
    <t>0103015EE7048C344819C5DD8D1C5B1735F7</t>
  </si>
  <si>
    <t>0103015EE7048C34750921DC870954ABF59A</t>
  </si>
  <si>
    <t>010302  철근콘크리트공사</t>
  </si>
  <si>
    <t>010302</t>
  </si>
  <si>
    <t>01030259C78481E45D995E226900549C05CA53CCE4E1</t>
  </si>
  <si>
    <t>01030259C78481E45D995E226900549C05CA53CCE58D</t>
  </si>
  <si>
    <t>0103025EE7540C442159CAB2350C5AB99583</t>
  </si>
  <si>
    <t>0103025EE7540C4410E9D404D63C5FDDD5E3</t>
  </si>
  <si>
    <t>01030259C78481E443096318AA6655CD65F62ACD89E3</t>
  </si>
  <si>
    <t>01030259C78481E443096318AA6655CD65F62ACD89E4</t>
  </si>
  <si>
    <t>01030259C78481E443096318AA6655CD65F62ACD89E5</t>
  </si>
  <si>
    <t>0103025EE75408E488A94CB47015598A0554</t>
  </si>
  <si>
    <t>복잡 3회, 수직고 7m까지</t>
  </si>
  <si>
    <t>호표 121</t>
  </si>
  <si>
    <t>5EE7540BB4E179C95D09E554C3E50B</t>
  </si>
  <si>
    <t>0103025EE7540BB4E179C95D09E554C3E50B</t>
  </si>
  <si>
    <t>0103025EE7540BB4E179C95D08DF56154516</t>
  </si>
  <si>
    <t>01030259C78481E4D27937E97B3851F415BB37AAF26A</t>
  </si>
  <si>
    <t>010303  철  골  공  사</t>
  </si>
  <si>
    <t>010303</t>
  </si>
  <si>
    <t>일반구조용각형강관, 각형강관, 100*100*3.2mm</t>
  </si>
  <si>
    <t>59B514F6947269ED71F69454F1656CCD1112FF</t>
  </si>
  <si>
    <t>01030359B514F6947269ED71F69454F1656CCD1112FF</t>
  </si>
  <si>
    <t>01030359B514F6947269ED71F69454F1656CCD111549</t>
  </si>
  <si>
    <t>01030359B514F6947269ED71F69454F1656CCD100F60</t>
  </si>
  <si>
    <t>01030359B514F6947269ED71F69454F1656CCD100F65</t>
  </si>
  <si>
    <t>일반구조용각형강관, 각형강관, 200*100*6.0mm</t>
  </si>
  <si>
    <t>59B514F6947269ED71F69454F1656CCD100F64</t>
  </si>
  <si>
    <t>01030359B514F6947269ED71F69454F1656CCD100F64</t>
  </si>
  <si>
    <t>경량형강</t>
  </si>
  <si>
    <t>경량형강, 아연도C형강, 125*50*20, t3.2</t>
  </si>
  <si>
    <t>59C78481E443096272DBEE5C52354453229044</t>
  </si>
  <si>
    <t>01030359C78481E443096272DBEE5C52354453229044</t>
  </si>
  <si>
    <t>01030359C78481E443393B52B6E95418D577BBDEA30A</t>
  </si>
  <si>
    <t>일반구조용압연강판, 10mm</t>
  </si>
  <si>
    <t>59C78481E443393B52B6E95418D577BBDEA309</t>
  </si>
  <si>
    <t>01030359C78481E443393B52B6E95418D577BBDEA309</t>
  </si>
  <si>
    <t>일반구조용압연강판, 12mm</t>
  </si>
  <si>
    <t>59C78481E443393B52B6E95418D577BBDEA308</t>
  </si>
  <si>
    <t>01030359C78481E443393B52B6E95418D577BBDEA308</t>
  </si>
  <si>
    <t>01030359C78481E443393B52B6E95418D577BBDEA306</t>
  </si>
  <si>
    <t>일반구조용압연강판, 9.0mm</t>
  </si>
  <si>
    <t>59C78481E443393B52B6E9540E056AD8FF1046</t>
  </si>
  <si>
    <t>01030359C78481E443393B52B6E9540E056AD8FF1046</t>
  </si>
  <si>
    <t>일반봉강</t>
  </si>
  <si>
    <t>일반봉강, SS400, ∮16mm</t>
  </si>
  <si>
    <t>kg</t>
  </si>
  <si>
    <t>59C78481E4430963194D715828F527846CF674</t>
  </si>
  <si>
    <t>01030359C78481E4430963194D715828F527846CF674</t>
  </si>
  <si>
    <t>턴버클(주물)</t>
  </si>
  <si>
    <t>16mm</t>
  </si>
  <si>
    <t>59C794A6C4625939F46AF05ED0B5663F705308</t>
  </si>
  <si>
    <t>01030359C794A6C4625939F46AF05ED0B5663F705308</t>
  </si>
  <si>
    <t>고장력볼트</t>
  </si>
  <si>
    <t>고장력볼트, F10T, M16*50mm</t>
  </si>
  <si>
    <t>59C794A6C46269DE78C5215093E5908B5751E3</t>
  </si>
  <si>
    <t>01030359C794A6C46269DE78C5215093E5908B5751E3</t>
  </si>
  <si>
    <t>고장력볼트, F10T, M16*65mm</t>
  </si>
  <si>
    <t>59C794A6C46269DE78C5215093E5908B5751E0</t>
  </si>
  <si>
    <t>01030359C794A6C46269DE78C5215093E5908B5751E0</t>
  </si>
  <si>
    <t>01030359C794A6C46269DE79EDD1575BE590B71DED20</t>
  </si>
  <si>
    <t>0103035EE74421A4E5E95756B83952AE459A</t>
  </si>
  <si>
    <t>0103035EE744273478A9F050E122546C058F</t>
  </si>
  <si>
    <t>0103035EE7048B24D9193BE0A201552B9563</t>
  </si>
  <si>
    <t>0103035EE7F40EE48479D76519AA58C1E5D3</t>
  </si>
  <si>
    <t>0103035EE74426149DC9E9298D0B5FFA65CA</t>
  </si>
  <si>
    <t>HILTI HIT-RE 500 V3 설치</t>
  </si>
  <si>
    <t>M12*L100.</t>
  </si>
  <si>
    <t>호표 122</t>
  </si>
  <si>
    <t>5EE74421A4E5E95756B838576A0529</t>
  </si>
  <si>
    <t>0103035EE74421A4E5E95756B838576A0529</t>
  </si>
  <si>
    <t>0103035EE74421A4E5E95756B838576A052B</t>
  </si>
  <si>
    <t>010304  타  일  공  사</t>
  </si>
  <si>
    <t>010304</t>
  </si>
  <si>
    <t>0103045EE7C4D89441B9400764F15BE0553E</t>
  </si>
  <si>
    <t>0103045EE7C4D8946C99FDFC014B587195B4</t>
  </si>
  <si>
    <t>바닥, 300*300*9,판매장</t>
  </si>
  <si>
    <t>호표 123</t>
  </si>
  <si>
    <t>5EE7C4D8946C99FDFC014B587185AB</t>
  </si>
  <si>
    <t>0103045EE7C4D8946C99FDFC014B587185AB</t>
  </si>
  <si>
    <t>0103045EE7C4D8946C99FDFC014B5867559C</t>
  </si>
  <si>
    <t>010305  수  장  공  사</t>
  </si>
  <si>
    <t>010305</t>
  </si>
  <si>
    <t>천장그라스울붙임</t>
  </si>
  <si>
    <t>220mm</t>
  </si>
  <si>
    <t>호표 124</t>
  </si>
  <si>
    <t>5EE7E42224C1C9EA1EF801566BD561</t>
  </si>
  <si>
    <t>0103055EE7E42224C1C9EA1EF801566BD561</t>
  </si>
  <si>
    <t>0103055EE7E425E40829A84CC552577EE541</t>
  </si>
  <si>
    <t>천장라왕합판설치</t>
  </si>
  <si>
    <t>THK:8.5 일반합판,THK:6.5 라왕합판</t>
  </si>
  <si>
    <t>호표 125</t>
  </si>
  <si>
    <t>5EE7E425E462D9BEE5F8E85DB5A57C</t>
  </si>
  <si>
    <t>0103055EE7E425E462D9BEE5F8E85DB5A57C</t>
  </si>
  <si>
    <t>0103055EE7E425E462D9BEE5F8E85DB585B0</t>
  </si>
  <si>
    <t>건식벽체설치[D04]</t>
  </si>
  <si>
    <t>호표 126</t>
  </si>
  <si>
    <t>5EE7E425E40829AB008C605E94059F</t>
  </si>
  <si>
    <t>0103055EE7E425E40829AB008C605E94059F</t>
  </si>
  <si>
    <t>건식벽체설치[D05]</t>
  </si>
  <si>
    <t>C-STUD 150*45*0.8T@450,방수석고보드T:12.5*2겹,양면,STL PIPE 200*100*6[상부,하부]</t>
  </si>
  <si>
    <t>호표 127</t>
  </si>
  <si>
    <t>5EE7E425E40829AB008C605E940591</t>
  </si>
  <si>
    <t>0103055EE7E425E40829AB008C605E940591</t>
  </si>
  <si>
    <t>0103055EE7E425E40829AB008C605E94356D</t>
  </si>
  <si>
    <t>0103055EE7E42224FD19757B352353479583</t>
  </si>
  <si>
    <t>0103055EE794AF549F998C072F515A96F588</t>
  </si>
  <si>
    <t>010306  방  수  공  사</t>
  </si>
  <si>
    <t>010306</t>
  </si>
  <si>
    <t>0103065EE794A70427A937B19AD55F3845D5</t>
  </si>
  <si>
    <t>0103065EE794A3A49F69ACEEA4F45AB1151E</t>
  </si>
  <si>
    <t>0103065EE794A3A4BA6935EB9CB15351350D</t>
  </si>
  <si>
    <t>0103065EE794A3A4BA6935EB9CB153560597</t>
  </si>
  <si>
    <t>0103065EE794AC844739A3B973325D01A51D</t>
  </si>
  <si>
    <t>0103065EE794AC844739A3B973325D019577</t>
  </si>
  <si>
    <t>0103065EE794A674E7C9377F1B7A51260510</t>
  </si>
  <si>
    <t>0103065EE794A674E7C9377F1B7A51260512</t>
  </si>
  <si>
    <t>0103065EE794A93411C93A28E3E15BE18576</t>
  </si>
  <si>
    <t>010307  지붕 및 홈통공사</t>
  </si>
  <si>
    <t>010307</t>
  </si>
  <si>
    <t>01030759B56478E4DC394C67087D5D8785C6CEDAD623</t>
  </si>
  <si>
    <t>0103075EE7A489D4A0094333C9DE52A0F5B3</t>
  </si>
  <si>
    <t>0103075EE7A489D4F8490BD77A525208C5F0</t>
  </si>
  <si>
    <t>0103075EE7A488346AD9F3A8C3E25F9355BA</t>
  </si>
  <si>
    <t>010308  금  속  공  사</t>
  </si>
  <si>
    <t>010308</t>
  </si>
  <si>
    <t>0103085EE7B4FB54FC89DD646EC9511FD525</t>
  </si>
  <si>
    <t>0103085EE7E42FE44D795C653E9A5A32150F</t>
  </si>
  <si>
    <t>0103085EE7B4FF34D6E93ABC87BB568AC554</t>
  </si>
  <si>
    <t>0103085EE7B4FF34D6E93ABC87BB568AC555</t>
  </si>
  <si>
    <t>천장측면구로철판제작설치</t>
  </si>
  <si>
    <t>THK:3.2,틀포함</t>
  </si>
  <si>
    <t>호표 128</t>
  </si>
  <si>
    <t>5EE7B4FF34D6E93ABC87BB568AC557</t>
  </si>
  <si>
    <t>0103085EE7B4FF34D6E93ABC87BB568AC557</t>
  </si>
  <si>
    <t>벽측면구로철판제작설치</t>
  </si>
  <si>
    <t>THK:3.2,석고보드T:9.5*2겹,틀포함</t>
  </si>
  <si>
    <t>호표 129</t>
  </si>
  <si>
    <t>5EE7B4FF34D6E93ABC87BB568AC556</t>
  </si>
  <si>
    <t>0103085EE7B4FF34D6E93ABC87BB568AC556</t>
  </si>
  <si>
    <t>0103085EE7B4FF34D6E93ABC87BB568AC552</t>
  </si>
  <si>
    <t>0103085EE7647A64CA89CD15A68D5B237579</t>
  </si>
  <si>
    <t>스테인리스핸드레일/벽부형</t>
  </si>
  <si>
    <t>D38.1+25.4*1.5t, H:300</t>
  </si>
  <si>
    <t>호표 130</t>
  </si>
  <si>
    <t>5EE7B4F1549C6955402F4557FBC5E3</t>
  </si>
  <si>
    <t>0103085EE7B4F1549C6955402F4557FBC5E3</t>
  </si>
  <si>
    <t>라운지안전난간대설치</t>
  </si>
  <si>
    <t>손스침(9x50)∮22.3*1.5mm,@150 H:1500,2단</t>
  </si>
  <si>
    <t>호표 131</t>
  </si>
  <si>
    <t>5EE7B4F1549C6955459080575E4560</t>
  </si>
  <si>
    <t>0103085EE7B4F1549C6955459080575E4560</t>
  </si>
  <si>
    <t>발코니안전난간대설치</t>
  </si>
  <si>
    <t>호표 132</t>
  </si>
  <si>
    <t>5EE7B4F1549C6955459080575E4565</t>
  </si>
  <si>
    <t>0103085EE7B4F1549C6955459080575E4565</t>
  </si>
  <si>
    <t>계단안전난간대설치</t>
  </si>
  <si>
    <t>호표 133</t>
  </si>
  <si>
    <t>5EE7B4F1549C6955459080575E4567</t>
  </si>
  <si>
    <t>0103085EE7B4F1549C6955459080575E4567</t>
  </si>
  <si>
    <t>0103085EE7B4F6D4D8E97C254A5151D3950C</t>
  </si>
  <si>
    <t>SS2계단PC판넬깔기</t>
  </si>
  <si>
    <t>W:350*L:1400*T30</t>
  </si>
  <si>
    <t>호표 134</t>
  </si>
  <si>
    <t>5EE7B4FF34D6E93ABC87BB568AC55D</t>
  </si>
  <si>
    <t>0103085EE7B4FF34D6E93ABC87BB568AC55D</t>
  </si>
  <si>
    <t>0103085EE7E4210461896C1FF38C58C435B8</t>
  </si>
  <si>
    <t>010309  판  넬  공  사</t>
  </si>
  <si>
    <t>010309</t>
  </si>
  <si>
    <t>0103095EE7E424D4D0D9E84514D5571935D4C3</t>
  </si>
  <si>
    <t>샌드위치(단열)패널 설치 - 벽</t>
  </si>
  <si>
    <t>THK150 글라스울 보온판(벽)</t>
  </si>
  <si>
    <t>호표 135</t>
  </si>
  <si>
    <t>5EE7E424D4D0D9E84514D5571935D4C2</t>
  </si>
  <si>
    <t>0103095EE7E424D4D0D9E84514D5571935D4C2</t>
  </si>
  <si>
    <t>0103095EE7E424D4D0D9E84514D5572B8531</t>
  </si>
  <si>
    <t>0103095EE7E424D4D0D9E84514D5572B8532</t>
  </si>
  <si>
    <t>외벽 코너후레싱 제작설치</t>
  </si>
  <si>
    <t>T:0.7,칼라강판,W:300</t>
  </si>
  <si>
    <t>호표 136</t>
  </si>
  <si>
    <t>5EE7E424D4D0D9E84514D5572B8533</t>
  </si>
  <si>
    <t>0103095EE7E424D4D0D9E84514D5572B8533</t>
  </si>
  <si>
    <t>0103095EE7E424D4D0D9E84514D5572B95D7</t>
  </si>
  <si>
    <t>010310  미  장  공  사</t>
  </si>
  <si>
    <t>010310</t>
  </si>
  <si>
    <t>0103105EE7647104D119BAF92A955746B50B</t>
  </si>
  <si>
    <t>0103105EE7647104B6191104989652A38554</t>
  </si>
  <si>
    <t>0103105EE7F407B4A9C941A124705A5A65D6</t>
  </si>
  <si>
    <t>0103105EE7D4C614ABA9BBD3A40D5DEB5533</t>
  </si>
  <si>
    <t>010311  창호 및 유리공사</t>
  </si>
  <si>
    <t>010311</t>
  </si>
  <si>
    <t>SD03</t>
  </si>
  <si>
    <t>호표 137</t>
  </si>
  <si>
    <t>5EE7D4C194CDB9CAFA7E995EEFB561</t>
  </si>
  <si>
    <t>0103115EE7D4C194CDB9CAFA7E995EEFB561</t>
  </si>
  <si>
    <t>SD04</t>
  </si>
  <si>
    <t>1.050 x 2.300 = 2.415</t>
  </si>
  <si>
    <t>호표 138</t>
  </si>
  <si>
    <t>5EE7D4C194CDB9CAFA7E995EEF8595</t>
  </si>
  <si>
    <t>0103115EE7D4C194CDB9CAFA7E995EEF8595</t>
  </si>
  <si>
    <t>자동문-강화유리문[AW12,13,14,15]</t>
  </si>
  <si>
    <t>1400*2200 STS 1.5t,기계레일포함</t>
  </si>
  <si>
    <t>59C78481E432B92547CA2F5FAD95E1C8E93065</t>
  </si>
  <si>
    <t>01031159C78481E432B92547CA2F5FAD95E1C8E93065</t>
  </si>
  <si>
    <t>01031159C78481E432B9277A40B75D90A57198CAC0E2</t>
  </si>
  <si>
    <t>0103115EE7D4C8C4BAA993174165505FD5BC</t>
  </si>
  <si>
    <t>피벗힌지</t>
  </si>
  <si>
    <t>피벗힌지, 100kg, 방화문용</t>
  </si>
  <si>
    <t>59C794A6C4625935021D5E59B6B56C8A433623</t>
  </si>
  <si>
    <t>01031159C794A6C4625935021D5E59B6B56C8A433623</t>
  </si>
  <si>
    <t>도어클로저</t>
  </si>
  <si>
    <t>도어클로저, K-1840, KS4호, 고급스톱형, 60∼85kg</t>
  </si>
  <si>
    <t>59C78481E432B92547CE8853D0F580CAF35F5C</t>
  </si>
  <si>
    <t>01031159C78481E432B92547CE8853D0F580CAF35F5C</t>
  </si>
  <si>
    <t>도어체크 설치</t>
  </si>
  <si>
    <t>호표 139</t>
  </si>
  <si>
    <t>5EE7D4C614F3A9C8424CD0586B25BD</t>
  </si>
  <si>
    <t>0103115EE7D4C614F3A9C8424CD0586B25BD</t>
  </si>
  <si>
    <t>01031159C794A6C4625935021D5E59B6B56C8A433A9D</t>
  </si>
  <si>
    <t>0103115EE7D4C614C6993DFF837452A6B5FA</t>
  </si>
  <si>
    <t>도어핸들, 방화문, 원통형</t>
  </si>
  <si>
    <t>59C794A6C4625939FD473F5D0CB55F64B30F45</t>
  </si>
  <si>
    <t>01031159C794A6C4625939FD473F5D0CB55F64B30F45</t>
  </si>
  <si>
    <t>도어록 설치 / 일반도어록 강재창호</t>
  </si>
  <si>
    <t>호표 140</t>
  </si>
  <si>
    <t>5EE7D4C614F3F94BA10B0E5700B59A</t>
  </si>
  <si>
    <t>0103115EE7D4C614F3F94BA10B0E5700B59A</t>
  </si>
  <si>
    <t>도어스톱</t>
  </si>
  <si>
    <t>도어스톱, 일자형 120mm</t>
  </si>
  <si>
    <t>59C794A6C4625939FD473F5D1E35FB090C4D04</t>
  </si>
  <si>
    <t>01031159C794A6C4625939FD473F5D1E35FB090C4D04</t>
  </si>
  <si>
    <t>접합코킹</t>
  </si>
  <si>
    <t>호표 141</t>
  </si>
  <si>
    <t>5EE794A3A4A999BE4369735CA12516</t>
  </si>
  <si>
    <t>0103115EE794A3A4A999BE4369735CA12516</t>
  </si>
  <si>
    <t>구조용 코킹</t>
  </si>
  <si>
    <t>5*16, 실리콘</t>
  </si>
  <si>
    <t>호표 142</t>
  </si>
  <si>
    <t>5EE794A3A4A999BE4369735B9FF5E8</t>
  </si>
  <si>
    <t>0103115EE794A3A4A999BE4369735B9FF5E8</t>
  </si>
  <si>
    <t>노턴테이프</t>
  </si>
  <si>
    <t>W10*8.0T</t>
  </si>
  <si>
    <t>호표 143</t>
  </si>
  <si>
    <t>5EE794A3A4A999BE4369735CA1353A</t>
  </si>
  <si>
    <t>0103115EE794A3A4A999BE4369735CA1353A</t>
  </si>
  <si>
    <t>0103115EE7D4C8C42449EC8A292E5A60B5E4</t>
  </si>
  <si>
    <t>650*850*5mm, 틀 포함</t>
  </si>
  <si>
    <t>호표 144</t>
  </si>
  <si>
    <t>5EE7D4C9D467793B398ACD52B6356E</t>
  </si>
  <si>
    <t>0103115EE7D4C9D467793B398ACD52B6356E</t>
  </si>
  <si>
    <t>010312  칠    공    사</t>
  </si>
  <si>
    <t>010312</t>
  </si>
  <si>
    <t>0103125EE7F40C34CD79C8E445A6515F558E</t>
  </si>
  <si>
    <t>0103125EE7F40FF41629271038FE5FC9A535</t>
  </si>
  <si>
    <t>0103125EE7F40FF43109864C4C90582CE5F7</t>
  </si>
  <si>
    <t>0103125EE7F40EE48479D760AD05543915E4</t>
  </si>
  <si>
    <t>0103125EE7F40EE48479D760A7FD55D54528</t>
  </si>
  <si>
    <t>수성페인트 뿜칠(재료비 미포함)</t>
  </si>
  <si>
    <t>내천장, 2회 1급</t>
  </si>
  <si>
    <t>호표 145</t>
  </si>
  <si>
    <t>5EE7F40EE48479D034926158FBD5C9</t>
  </si>
  <si>
    <t>0103125EE7F40EE48479D034926158FBD5C9</t>
  </si>
  <si>
    <t>투명스테인 페인트칠</t>
  </si>
  <si>
    <t>내부 천장</t>
  </si>
  <si>
    <t>호표 146</t>
  </si>
  <si>
    <t>5EE7F41C448D093BDC69785B7625EF</t>
  </si>
  <si>
    <t>0103125EE7F41C448D093BDC69785B7625EF</t>
  </si>
  <si>
    <t>010313  기  타  공  사</t>
  </si>
  <si>
    <t>010313</t>
  </si>
  <si>
    <t>01031359C794A6C4625939FD473F5D1E35FB0021ACA7</t>
  </si>
  <si>
    <t>01031359C794A6C4625939FD473F5D1E35FB0021ACA6</t>
  </si>
  <si>
    <t>판매시설 싱크대 제작설치</t>
  </si>
  <si>
    <t>W:하부장,상판인조대리석마감</t>
  </si>
  <si>
    <t>59B56478E4DC394C67087D5D8785C6CEDAD621</t>
  </si>
  <si>
    <t>01031359B56478E4DC394C67087D5D8785C6CEDAD621</t>
  </si>
  <si>
    <t>010314  골재비및운반비</t>
  </si>
  <si>
    <t>010314</t>
  </si>
  <si>
    <t>01031459E27402E48619EBC0E8425F9355DEAA1258E8</t>
  </si>
  <si>
    <t>01031459C78481E45D995D1C00CB5FD1C51FA7CF8C27</t>
  </si>
  <si>
    <t>0103145EE6549FF48AD951C898C65B1905D9</t>
  </si>
  <si>
    <t>0103145EE6549FF4FDC92093E2C55D82B556</t>
  </si>
  <si>
    <t>0103145EE6549FF4FDC92093E2C758A6258E</t>
  </si>
  <si>
    <t>010315  관급자관급자재비</t>
  </si>
  <si>
    <t>010315</t>
  </si>
  <si>
    <t>01031559C78481E432B9254623E4539DF507E40F68A4</t>
  </si>
  <si>
    <t>01031559C78481E432B9254623E4539DF507E40F68A5</t>
  </si>
  <si>
    <t>01031559C78481E432B9254623E4539DF507E40F68A6</t>
  </si>
  <si>
    <t>01031559C78481E432B9254623E4539DF507E40F68A7</t>
  </si>
  <si>
    <t>0103155FFD4486D404C9BE308C0059BD75001</t>
  </si>
  <si>
    <t>010316  건설폐기물처리비</t>
  </si>
  <si>
    <t>010316</t>
  </si>
  <si>
    <t>0103165EE7048C347539F57AB26A58ED15BA</t>
  </si>
  <si>
    <t>0103165EE7048C347539F57AB26A58ED3568</t>
  </si>
  <si>
    <t>0103165EE7048C347539F57AB26A5896E5B2</t>
  </si>
  <si>
    <t>0103165EE7048C347539F4555550573D2576</t>
  </si>
  <si>
    <t>010317  작 업 부 산 물</t>
  </si>
  <si>
    <t>010317</t>
  </si>
  <si>
    <t>01031759E27402E402B92AE1D5A1516D95BB766B606F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</si>
  <si>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</si>
  <si>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</si>
  <si>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</si>
  <si>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</si>
  <si>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</si>
  <si>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</si>
  <si>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</si>
  <si>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</si>
  <si>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</si>
  <si>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</si>
  <si>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</si>
  <si>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</si>
  <si>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콘테이너형 가설건축물 설치</t>
  </si>
  <si>
    <t>2.4*9.0*2.6m</t>
  </si>
  <si>
    <t>5EE7048A04A60971D1445058EFB595</t>
  </si>
  <si>
    <t>콘테이너형 가설건축물 해체</t>
  </si>
  <si>
    <t>5EE7048A04A60971D1445058EFB590</t>
  </si>
  <si>
    <t>중량구조물(낙차공,분수관,L형폴륨,기타)</t>
  </si>
  <si>
    <t>중량1500~2000KG미만</t>
  </si>
  <si>
    <t>호표 154</t>
  </si>
  <si>
    <t>5EC2C4BB843C094323AA4E5659E574</t>
  </si>
  <si>
    <t>철근, 현장 - 소형구조물, 보통 가공 및 조립</t>
  </si>
  <si>
    <t>호표 156</t>
  </si>
  <si>
    <t>5EE75408E488A94CB470165A15F598</t>
  </si>
  <si>
    <t>간단 6회, 수직고 7m까지</t>
  </si>
  <si>
    <t>호표 157</t>
  </si>
  <si>
    <t>5EE7540BB4D7095F4DC89F510745AF</t>
  </si>
  <si>
    <t>레디믹스트콘크리트 장비사용 타설</t>
  </si>
  <si>
    <t>무근구조물, 굴삭기(타이어), 0.6㎥</t>
  </si>
  <si>
    <t>호표 158</t>
  </si>
  <si>
    <t>5EE7540C4433B9CB7CB3DA55DD35DF</t>
  </si>
  <si>
    <t>레디믹스트콘크리트 인력운반 타설</t>
  </si>
  <si>
    <t>무근구조물</t>
  </si>
  <si>
    <t>호표 159</t>
  </si>
  <si>
    <t>5EE7540C4433B9CB7D58985E02657A</t>
  </si>
  <si>
    <t>트랜치/내부</t>
  </si>
  <si>
    <t>아연도그레이팅, W300. I-25*5*3t</t>
  </si>
  <si>
    <t>호표 165</t>
  </si>
  <si>
    <t>5EE7B4F5342EB91CA9A6F0504C950D</t>
  </si>
  <si>
    <t>관목식재/군식</t>
  </si>
  <si>
    <t>0.3~0.7m</t>
  </si>
  <si>
    <t>10주</t>
  </si>
  <si>
    <t>호표 166</t>
  </si>
  <si>
    <t>5EC2046C64F809352E58B8508545BB</t>
  </si>
  <si>
    <t>0.8~1.1m</t>
  </si>
  <si>
    <t>호표 167</t>
  </si>
  <si>
    <t>5EC2046C64F809352E58B8508545BA</t>
  </si>
  <si>
    <t>초화류 식재</t>
  </si>
  <si>
    <t>양호</t>
  </si>
  <si>
    <t>100주</t>
  </si>
  <si>
    <t>호표 168</t>
  </si>
  <si>
    <t>5EC2046C6485290ED63EB55F56F574</t>
  </si>
  <si>
    <t>목재데크틀 설치</t>
  </si>
  <si>
    <t>주재료비 별도</t>
  </si>
  <si>
    <t>호표 169</t>
  </si>
  <si>
    <t>5EE784BF246C092B3ED2AD5786151A</t>
  </si>
  <si>
    <t>목재데크 설치</t>
  </si>
  <si>
    <t>바닥, 주재료비 별도</t>
  </si>
  <si>
    <t>호표 170</t>
  </si>
  <si>
    <t>5EE784BF246C092B3ED3B456A3956B</t>
  </si>
  <si>
    <t>인력굴착(토사) - 현장내 잔토처리</t>
  </si>
  <si>
    <t>소운반. 깔고 고르기</t>
  </si>
  <si>
    <t>호표 171</t>
  </si>
  <si>
    <t>5EE73438A469D98C89D9335AE1D5C2</t>
  </si>
  <si>
    <t>자갈지정</t>
  </si>
  <si>
    <t>인력</t>
  </si>
  <si>
    <t>호표 172</t>
  </si>
  <si>
    <t>5EE724D4443C39A3E8CFA45F280505</t>
  </si>
  <si>
    <t>모래지정</t>
  </si>
  <si>
    <t>굴삭기 0.2m3+플레이트 콤팩터 1.5ton</t>
  </si>
  <si>
    <t>호표 173</t>
  </si>
  <si>
    <t>5EE724D44400F93D2815025DD2D50B</t>
  </si>
  <si>
    <t>높이 2m, 노무비</t>
  </si>
  <si>
    <t>호표 178</t>
  </si>
  <si>
    <t>5EE70489641CB9FB7733CE5B2C550C</t>
  </si>
  <si>
    <t>높이 4m, 노무비</t>
  </si>
  <si>
    <t>호표 179</t>
  </si>
  <si>
    <t>5EE70489641CB9FB7733CE5B2C6513</t>
  </si>
  <si>
    <t>콘크리트 펌프차</t>
  </si>
  <si>
    <t>21m(65∼75㎥/hr)</t>
  </si>
  <si>
    <t>HR</t>
  </si>
  <si>
    <t>호표 175</t>
  </si>
  <si>
    <t>59FCC49F84D2194BDFDECC5842E5F1F5420B09D7</t>
  </si>
  <si>
    <t>콘크리트 펌프차 타설인부 - 17년 1분기 삭제</t>
  </si>
  <si>
    <t>붐타설, 무근구조물</t>
  </si>
  <si>
    <t>호표 176</t>
  </si>
  <si>
    <t>5EE7540C442159C886E82C51D62599</t>
  </si>
  <si>
    <t>붐타설, 철근구조물</t>
  </si>
  <si>
    <t>호표 180</t>
  </si>
  <si>
    <t>5EE7540C442159C886E82C51D615F2</t>
  </si>
  <si>
    <t>합판거푸집 - 자재비</t>
  </si>
  <si>
    <t>4회</t>
  </si>
  <si>
    <t>호표 162</t>
  </si>
  <si>
    <t>5EE7540BB4E179C95C627B5BC1C5B8</t>
  </si>
  <si>
    <t>합판거푸집 - 인력투입</t>
  </si>
  <si>
    <t>보통, 수직고 7m까지</t>
  </si>
  <si>
    <t>호표 163</t>
  </si>
  <si>
    <t>5EE7540BB4E179C95C630250E505C6</t>
  </si>
  <si>
    <t>크레인(타이어)</t>
  </si>
  <si>
    <t>50ton</t>
  </si>
  <si>
    <t>호표 181</t>
  </si>
  <si>
    <t>59FCC49F84D279D6F81DC15E31E5D717AB2B78E6</t>
  </si>
  <si>
    <t>15ton</t>
  </si>
  <si>
    <t>호표 182</t>
  </si>
  <si>
    <t>59FCC49F84D279D6F81DC15E31A5795304B7872F</t>
  </si>
  <si>
    <t>모르타르 배합(배합품 포함)</t>
  </si>
  <si>
    <t>배합용적비 1:3, 시멘트, 모래 별도</t>
  </si>
  <si>
    <t>호표 183</t>
  </si>
  <si>
    <t>5EE7647104E379BD5044EA59B8D559</t>
  </si>
  <si>
    <t>타일 붙임 / 접착 붙이기</t>
  </si>
  <si>
    <t>벽면, 타일규격(m2), 0.21∼0.40 이하</t>
  </si>
  <si>
    <t>호표 184</t>
  </si>
  <si>
    <t>5EE7C4D89441898F105D7F5F87053C</t>
  </si>
  <si>
    <t>바탕 고르기</t>
  </si>
  <si>
    <t>바닥, 24mm 이하 기준</t>
  </si>
  <si>
    <t>호표 185</t>
  </si>
  <si>
    <t>5EE7C4D89441A9BD2F69CB524A95B7</t>
  </si>
  <si>
    <t>압착 붙이기, 바닥면, 바름두께 5mm</t>
  </si>
  <si>
    <t>0.21∼0.40 이하, 타일C, 백색줄눈</t>
  </si>
  <si>
    <t>호표 186</t>
  </si>
  <si>
    <t>5EE7C4D8946C99FDFD2A005782E50A</t>
  </si>
  <si>
    <t>모르타르비빔 - 돌붙임(바닥)</t>
  </si>
  <si>
    <t>호표 189</t>
  </si>
  <si>
    <t>5EE7C4DB649809EE5148BA511AC594</t>
  </si>
  <si>
    <t>습식공법 - 화강석</t>
  </si>
  <si>
    <t>바닥, 자재 별도</t>
  </si>
  <si>
    <t>호표 190</t>
  </si>
  <si>
    <t>5EE7C4DB64AA4923F6634554BC75EE</t>
  </si>
  <si>
    <t>석고판(나사고정) 설치 - 바탕용</t>
  </si>
  <si>
    <t>천장, 2겹 붙임</t>
  </si>
  <si>
    <t>호표 192</t>
  </si>
  <si>
    <t>5EE7E425E40829A84CC552577E8538</t>
  </si>
  <si>
    <t>수장합판 설치</t>
  </si>
  <si>
    <t>접착붙임(합판 별도)</t>
  </si>
  <si>
    <t>호표 193</t>
  </si>
  <si>
    <t>5EE7E425E462D9BEE5F98E5BEDE5B6</t>
  </si>
  <si>
    <t>마루바탕 설치</t>
  </si>
  <si>
    <t>합판 깔기 기준</t>
  </si>
  <si>
    <t>호표 194</t>
  </si>
  <si>
    <t>5EE784BF241439938C79F8507BF5FB</t>
  </si>
  <si>
    <t>카페트 설치</t>
  </si>
  <si>
    <t>카패트 제외</t>
  </si>
  <si>
    <t>호표 195</t>
  </si>
  <si>
    <t>5EE7E427941329B2C345555B96C5A0</t>
  </si>
  <si>
    <t>메탈스터드설치</t>
  </si>
  <si>
    <t>C-STUD,150*45*0.8t</t>
  </si>
  <si>
    <t>호표 196</t>
  </si>
  <si>
    <t>5EE7E42B048A0991A61BC155397530</t>
  </si>
  <si>
    <t>벽, 2겹 붙임</t>
  </si>
  <si>
    <t>호표 197</t>
  </si>
  <si>
    <t>5EE7E425E40829AB008C60593C3555</t>
  </si>
  <si>
    <t>발포폴리스티렌 설치(격자넣기, 벽)</t>
  </si>
  <si>
    <t>100mm 초과 ~ 150mm 이하</t>
  </si>
  <si>
    <t>호표 199</t>
  </si>
  <si>
    <t>5EE7E42224FD3924FF4FCB5E3785A3</t>
  </si>
  <si>
    <t>발포폴리스티렌 설치(슬래브 위 깔기, 바닥)</t>
  </si>
  <si>
    <t>호표 200</t>
  </si>
  <si>
    <t>5EE7E42224FD3924FF4FCA5DD175A1</t>
  </si>
  <si>
    <t>수밀코킹</t>
  </si>
  <si>
    <t>호표 201</t>
  </si>
  <si>
    <t>5EE794A3A48D09AA1C5067510DB5E6</t>
  </si>
  <si>
    <t>시멘트 액체방수 바름</t>
  </si>
  <si>
    <t>호표 202</t>
  </si>
  <si>
    <t>5EE794AC844739A3B973325A2845F5</t>
  </si>
  <si>
    <t>수직부</t>
  </si>
  <si>
    <t>호표 203</t>
  </si>
  <si>
    <t>5EE794AC844739A3B9707D5D4855A9</t>
  </si>
  <si>
    <t>우레탄방수(비노출)</t>
  </si>
  <si>
    <t>바닥 3m. 바탕처리포함</t>
  </si>
  <si>
    <t>호표 204</t>
  </si>
  <si>
    <t>5EE794A674E7C9377F1B7A5126153B</t>
  </si>
  <si>
    <t>벽 1m. 바탕처리포함</t>
  </si>
  <si>
    <t>호표 208</t>
  </si>
  <si>
    <t>5EE794A674E7C9377F1B7A51260514</t>
  </si>
  <si>
    <t>각종 잡철물 제작 설치</t>
  </si>
  <si>
    <t>스테인리스, 보통</t>
  </si>
  <si>
    <t>호표 211</t>
  </si>
  <si>
    <t>5EE7B4FF34BBF9B789B6FC56C8A5D9</t>
  </si>
  <si>
    <t>호표 215</t>
  </si>
  <si>
    <t>5EE7A488345899BE441BC35CA23593</t>
  </si>
  <si>
    <t>경량천장철골틀 설치</t>
  </si>
  <si>
    <t>호표 216</t>
  </si>
  <si>
    <t>5EE7B4FB54FC89DD6722F05F7FA5C1</t>
  </si>
  <si>
    <t>몰딩 설치</t>
  </si>
  <si>
    <t>호표 217</t>
  </si>
  <si>
    <t>5EE7E42FE4685938A91CF055EE4523</t>
  </si>
  <si>
    <t>철재, 간단(강판의 가공설치)</t>
  </si>
  <si>
    <t>호표 218</t>
  </si>
  <si>
    <t>5EE7B4FF348EB9D8E9BDFF525D759F</t>
  </si>
  <si>
    <t>녹막이페인트 붓칠(재료비 미포함)</t>
  </si>
  <si>
    <t>철재면, 1회 2종</t>
  </si>
  <si>
    <t>호표 219</t>
  </si>
  <si>
    <t>5EE7F40C34CD79C8E445A753C9E5C9</t>
  </si>
  <si>
    <t>유성페인트 붓칠(재료비 미포함)</t>
  </si>
  <si>
    <t>철재면, 2회 1급</t>
  </si>
  <si>
    <t>호표 220</t>
  </si>
  <si>
    <t>5EE7F40FF41629271038FC5CE9E595</t>
  </si>
  <si>
    <t>코너비드 설치</t>
  </si>
  <si>
    <t>호표 225</t>
  </si>
  <si>
    <t>5EE7647A64CA89C9B96CCE59C7C586</t>
  </si>
  <si>
    <t>1800*1800 기준</t>
  </si>
  <si>
    <t>호표 177</t>
  </si>
  <si>
    <t>5EE7B4F6D4D8E97C254A5151D3F594</t>
  </si>
  <si>
    <t>무늬강판철판</t>
  </si>
  <si>
    <t>3.2t</t>
  </si>
  <si>
    <t>호표 226</t>
  </si>
  <si>
    <t>5EE7B4FF34D699B86314B25B4E55AC</t>
  </si>
  <si>
    <t>ㅁ-100*50*2.3t</t>
  </si>
  <si>
    <t>호표 227</t>
  </si>
  <si>
    <t>5EE7B4FF34F1C99605E82E535CF516</t>
  </si>
  <si>
    <t>스테인리스, 간단(강판의 가공설치)</t>
  </si>
  <si>
    <t>호표 231</t>
  </si>
  <si>
    <t>5EE7B4FF348EB9DBBD1B595C37A5F5</t>
  </si>
  <si>
    <t>두께 50~100mm 기준</t>
  </si>
  <si>
    <t>호표 234</t>
  </si>
  <si>
    <t>5EE7E424D4D0D9E84514D55708B5DB</t>
  </si>
  <si>
    <t>칼라강판</t>
  </si>
  <si>
    <t>0.7t &lt;불소/일면&gt;</t>
  </si>
  <si>
    <t>호표 236</t>
  </si>
  <si>
    <t>5EE7B4FF34D699B86314B25B3DE5B1</t>
  </si>
  <si>
    <t>스테인레스강판(STS304)</t>
  </si>
  <si>
    <t>1.2T</t>
  </si>
  <si>
    <t>호표 237</t>
  </si>
  <si>
    <t>5EE7B4FF34F1C99605E82A599285BE</t>
  </si>
  <si>
    <t>콘크리트·모르타르면 바탕만들기</t>
  </si>
  <si>
    <t>노무비</t>
  </si>
  <si>
    <t>호표 238</t>
  </si>
  <si>
    <t>5EE7F41E7443D93256DBF8536F75C5</t>
  </si>
  <si>
    <t>에폭시 페인트칠 재료비(20년 품셈기준)</t>
  </si>
  <si>
    <t>콘크리트, 시멘트 모르타르용</t>
  </si>
  <si>
    <t>호표 239</t>
  </si>
  <si>
    <t>5EE7F407B4A9C941A3D1855CD31523</t>
  </si>
  <si>
    <t>에폭시 코팅(롤러칠 노무비)</t>
  </si>
  <si>
    <t>하도1회, 퍼티 및 연마, 에폭시 페인트 2회칠 기준</t>
  </si>
  <si>
    <t>호표 240</t>
  </si>
  <si>
    <t>5EE7F407B4A9C941A1247154B0852F</t>
  </si>
  <si>
    <t>강재창호 설치 / 여닫이</t>
  </si>
  <si>
    <t>창호면적 m2, 1.0 ~ 3.0 이하</t>
  </si>
  <si>
    <t>호표 241</t>
  </si>
  <si>
    <t>5EE7D4C194DE293C1200E55884B5F8</t>
  </si>
  <si>
    <t>창호면적 m2, 3.0 ~ 6.0 이하</t>
  </si>
  <si>
    <t>호표 242</t>
  </si>
  <si>
    <t>5EE7D4C194DE293C1200E55884A5D1</t>
  </si>
  <si>
    <t>5mm, 틀 포함</t>
  </si>
  <si>
    <t>호표 243</t>
  </si>
  <si>
    <t>5EE7D4C9D467793B398ACD52B675C6</t>
  </si>
  <si>
    <t>녹막이 페인트칠</t>
  </si>
  <si>
    <t>철재면 1회 노무비</t>
  </si>
  <si>
    <t>호표 223</t>
  </si>
  <si>
    <t>5EE7F40C34CD79C8E56D56542CA5B2</t>
  </si>
  <si>
    <t>녹막이 페인트칠 재료비(20년 품셈기준)</t>
  </si>
  <si>
    <t>철재면, 1회, 1종</t>
  </si>
  <si>
    <t>호표 244</t>
  </si>
  <si>
    <t>5EE7F40C34CD79C8E56C4F5511B579</t>
  </si>
  <si>
    <t>철재면 3회 노무비</t>
  </si>
  <si>
    <t>호표 245</t>
  </si>
  <si>
    <t>5EE7F40FF41629271038F8553F4594</t>
  </si>
  <si>
    <t>유성페인트 붓칠 재료비(20년 품셈기준)</t>
  </si>
  <si>
    <t>철재면, 3회, 1급</t>
  </si>
  <si>
    <t>호표 246</t>
  </si>
  <si>
    <t>5EE7F40FF41629271038F8550235CB</t>
  </si>
  <si>
    <t>석고보드면 바탕만들기</t>
  </si>
  <si>
    <t>줄퍼티 노무비</t>
  </si>
  <si>
    <t>호표 247</t>
  </si>
  <si>
    <t>5EE7F41E7443D93256DAD855C8151B</t>
  </si>
  <si>
    <t>걸레받이용 페인트칠</t>
  </si>
  <si>
    <t>붓칠 2회 노무비</t>
  </si>
  <si>
    <t>호표 248</t>
  </si>
  <si>
    <t>5EE7F40FF43109864C4C9254FBB5C0</t>
  </si>
  <si>
    <t>걸레받이용 페인트칠 재료비(20년 품셈기준)</t>
  </si>
  <si>
    <t>붓칠, 2회</t>
  </si>
  <si>
    <t>호표 249</t>
  </si>
  <si>
    <t>5EE7F40FF43109864C4C93556AC5F0</t>
  </si>
  <si>
    <t>줄퍼티 친환경 노무비</t>
  </si>
  <si>
    <t>호표 250</t>
  </si>
  <si>
    <t>5EE7F41E7443D93256DAD9563F75ED</t>
  </si>
  <si>
    <t>수성페인트 롤러칠</t>
  </si>
  <si>
    <t>3회 노무비</t>
  </si>
  <si>
    <t>호표 251</t>
  </si>
  <si>
    <t>5EE7F40EE48479D765104C50FC156A</t>
  </si>
  <si>
    <t>수성페인트 롤러칠 재료비(20년 품셈기준)</t>
  </si>
  <si>
    <t>내부, 3회, 친환경페인트(POP)</t>
  </si>
  <si>
    <t>호표 252</t>
  </si>
  <si>
    <t>5EE7F40EE48479D760AE2A5A14F514</t>
  </si>
  <si>
    <t>줄퍼티 천장 친환경, 노무비</t>
  </si>
  <si>
    <t>호표 253</t>
  </si>
  <si>
    <t>5EE7F41E7443D93256DAD95602354F</t>
  </si>
  <si>
    <t>천장 3회 노무비</t>
  </si>
  <si>
    <t>호표 254</t>
  </si>
  <si>
    <t>5EE7F40EE48479D7625F5A5E6535C0</t>
  </si>
  <si>
    <t>내부, 3회, 친환경페인트(진품)</t>
  </si>
  <si>
    <t>호표 255</t>
  </si>
  <si>
    <t>5EE7F40EE48479D760AE2A5A0A65FC</t>
  </si>
  <si>
    <t>시스템비계 설치 및 해체</t>
  </si>
  <si>
    <t>10m 이하</t>
  </si>
  <si>
    <t>호표 259</t>
  </si>
  <si>
    <t>5EE70489641CB9FB7508875FF1A5A3</t>
  </si>
  <si>
    <t>3회</t>
  </si>
  <si>
    <t>호표 260</t>
  </si>
  <si>
    <t>5EE7540BB4E179C95C627B5BC1B591</t>
  </si>
  <si>
    <t>복잡, 수직고 7m까지</t>
  </si>
  <si>
    <t>호표 261</t>
  </si>
  <si>
    <t>5EE7540BB4E179C95C627B5BC1F50C</t>
  </si>
  <si>
    <t>인조광물섬유판 설치(격자넣기, 천장)</t>
  </si>
  <si>
    <t>50mm 초과 ~ 100mm 이하</t>
  </si>
  <si>
    <t>호표 262</t>
  </si>
  <si>
    <t>5EE7E42224C1C9EB25EAD75493C5CB</t>
  </si>
  <si>
    <t>ㅁ-200*100*6t</t>
  </si>
  <si>
    <t>호표 263</t>
  </si>
  <si>
    <t>5EE7B4FF34F1C99605E82E535CD560</t>
  </si>
  <si>
    <t>스테인리스 CAP</t>
  </si>
  <si>
    <t>D60*1.2t</t>
  </si>
  <si>
    <t>호표 264</t>
  </si>
  <si>
    <t>5EE7B4F154AED963871C57548C55F5</t>
  </si>
  <si>
    <t>용접식난간 설치</t>
  </si>
  <si>
    <t>주자재 제작설치, 경량철물(스테인리스)</t>
  </si>
  <si>
    <t>호표 265</t>
  </si>
  <si>
    <t>5EE7B4F154AED963856EFB5BF94523</t>
  </si>
  <si>
    <t>FLAT BAR(난간-STS304)</t>
  </si>
  <si>
    <t>평철 9t×50mm</t>
  </si>
  <si>
    <t>호표 267</t>
  </si>
  <si>
    <t>5EE7B4FF34F1C99605E82854B765BA</t>
  </si>
  <si>
    <t>스텐파이프/계단(STS304)</t>
  </si>
  <si>
    <t>Φ22.3*1.5mm</t>
  </si>
  <si>
    <t>호표 268</t>
  </si>
  <si>
    <t>5EE7B4FF34F1C99605E82B5810A570</t>
  </si>
  <si>
    <t>Φ31.8*1.5mm</t>
  </si>
  <si>
    <t>호표 269</t>
  </si>
  <si>
    <t>5EE7B4FF34F1C99605E82B5810C525</t>
  </si>
  <si>
    <t>샌드위치(단열)페널 설치 - 칸막이벽</t>
  </si>
  <si>
    <t>호표 270</t>
  </si>
  <si>
    <t>5EE7E424D4D0D9E84514D15953A5C5</t>
  </si>
  <si>
    <t>수성페인트 뿜칠</t>
  </si>
  <si>
    <t>천장 2회 노무비</t>
  </si>
  <si>
    <t>호표 271</t>
  </si>
  <si>
    <t>5EE7F40EE48479D03497E35882A519</t>
  </si>
  <si>
    <t>바탕처리+오일스테인칠</t>
  </si>
  <si>
    <t>목재면, 2회, 바탕면 보통</t>
  </si>
  <si>
    <t>호표 273</t>
  </si>
  <si>
    <t>5EE7F40004BAC9F8515EA15E0485E7</t>
  </si>
  <si>
    <t>호표 147</t>
  </si>
  <si>
    <t>10ton</t>
  </si>
  <si>
    <t>59FCC49F84D279D6F81DC15E31A57C27E20FBADA</t>
  </si>
  <si>
    <t>호표 148</t>
  </si>
  <si>
    <t>호표 149</t>
  </si>
  <si>
    <t>A</t>
  </si>
  <si>
    <t>59FCC49F84D2592B11CF4F510835323FA020AF46</t>
  </si>
  <si>
    <t>굴삭기(무한궤도)</t>
  </si>
  <si>
    <t>0.7㎥</t>
  </si>
  <si>
    <t>호표 150</t>
  </si>
  <si>
    <t>59FCC49F84D249052D67915DF8F50E9314135D7E</t>
  </si>
  <si>
    <t>래머</t>
  </si>
  <si>
    <t>80kg</t>
  </si>
  <si>
    <t>호표 151</t>
  </si>
  <si>
    <t>59FCC49F84D2592F8CD70A5114A5CC1086034F7B</t>
  </si>
  <si>
    <t>덤프트럭</t>
  </si>
  <si>
    <t>호표 152</t>
  </si>
  <si>
    <t>59FCC49F84D2592F8DFC6651F535AD850F0798D1</t>
  </si>
  <si>
    <t>덤프트럭 자동덮개시설</t>
  </si>
  <si>
    <t>호표 153</t>
  </si>
  <si>
    <t>59FCC49F84D249040BDFC153A59563F02566A59F</t>
  </si>
  <si>
    <t>플레이트 콤팩터</t>
  </si>
  <si>
    <t>1.5ton</t>
  </si>
  <si>
    <t>호표 155</t>
  </si>
  <si>
    <t>6회</t>
  </si>
  <si>
    <t>호표 160</t>
  </si>
  <si>
    <t>5EE7540BB4D7095F4C227D56765533</t>
  </si>
  <si>
    <t>간단, 수직고 7m까지</t>
  </si>
  <si>
    <t>호표 161</t>
  </si>
  <si>
    <t>5EE7540BB4D7095F4C227D5676452C</t>
  </si>
  <si>
    <t>굴삭기(타이어)</t>
  </si>
  <si>
    <t>0.6㎥</t>
  </si>
  <si>
    <t>호표 164</t>
  </si>
  <si>
    <t>59FCC49F84D2592B1026585E16C579DA17E86C9E</t>
  </si>
  <si>
    <t>0.2㎥</t>
  </si>
  <si>
    <t>호표 174</t>
  </si>
  <si>
    <t>59FCC49F84D2592B11CF4F510865863D91892F0D</t>
  </si>
  <si>
    <t>타일 붙임 / 압착 붙이기</t>
  </si>
  <si>
    <t>바닥면, 타일규격 m2, 0.21 ~ 0.40 이하</t>
  </si>
  <si>
    <t>호표 187</t>
  </si>
  <si>
    <t>5EE7C4D8946C99FCD349035220151A</t>
  </si>
  <si>
    <t>타일줄눈 설치 / 바닥면</t>
  </si>
  <si>
    <t>타일규격 m2, 0.21 ~ 0.40 이하</t>
  </si>
  <si>
    <t>호표 188</t>
  </si>
  <si>
    <t>5EE7C4D89441390D1B442F55FE75D7</t>
  </si>
  <si>
    <t>모르타르 배합</t>
  </si>
  <si>
    <t>모래채가름 포함</t>
  </si>
  <si>
    <t>호표 191</t>
  </si>
  <si>
    <t>5EE7647104E379BD5044E95F40258A</t>
  </si>
  <si>
    <t>벽체틀 설치</t>
  </si>
  <si>
    <t>자재 별도</t>
  </si>
  <si>
    <t>호표 198</t>
  </si>
  <si>
    <t>5EE784BC64D9C9BD1B98CC5F7E0507</t>
  </si>
  <si>
    <t>바탕처리</t>
  </si>
  <si>
    <t>호표 205</t>
  </si>
  <si>
    <t>5EE794A444F5A995D3FCFF5B6385DA</t>
  </si>
  <si>
    <t>방수프라이머 바름</t>
  </si>
  <si>
    <t>롤러 1층(회) 바름 기준</t>
  </si>
  <si>
    <t>호표 206</t>
  </si>
  <si>
    <t>5EE794A444F5A996F9E16B532795B4</t>
  </si>
  <si>
    <t>도막바름</t>
  </si>
  <si>
    <t>바닥, 도막 1층(회) 형성 기준</t>
  </si>
  <si>
    <t>호표 207</t>
  </si>
  <si>
    <t>5EE794A674D5592EBDFA6A533F158D</t>
  </si>
  <si>
    <t>호표 209</t>
  </si>
  <si>
    <t>5EE794A444F5A995D3FFB357DC6595</t>
  </si>
  <si>
    <t>수직부, 도막 1층(회) 형성 기준</t>
  </si>
  <si>
    <t>호표 210</t>
  </si>
  <si>
    <t>5EE794A674E7C9377F1B7A56093550</t>
  </si>
  <si>
    <t>각종 잡철물 제작</t>
  </si>
  <si>
    <t>호표 212</t>
  </si>
  <si>
    <t>5EE7B4FF34BBF9B78A5E0D52818580</t>
  </si>
  <si>
    <t>각종 잡철물 설치</t>
  </si>
  <si>
    <t>호표 213</t>
  </si>
  <si>
    <t>5EE7B4FF34BBF9B78A5E0C5010F5DE</t>
  </si>
  <si>
    <t>용접기(교류)</t>
  </si>
  <si>
    <t>500Amp</t>
  </si>
  <si>
    <t>호표 214</t>
  </si>
  <si>
    <t>59FCC49F84D22953D9AB6C568BE5EF564E12AEDE</t>
  </si>
  <si>
    <t>호표 221</t>
  </si>
  <si>
    <t>5EE7B4FF348EB9D8EA42845F74658A</t>
  </si>
  <si>
    <t>호표 222</t>
  </si>
  <si>
    <t>5EE7B4FF348EB9D8EA428559E3057B</t>
  </si>
  <si>
    <t>철재면 2회 노무비</t>
  </si>
  <si>
    <t>호표 224</t>
  </si>
  <si>
    <t>5EE7F40FF41629271038F8553F55BB</t>
  </si>
  <si>
    <t>철재, 간단</t>
  </si>
  <si>
    <t>호표 228</t>
  </si>
  <si>
    <t>5EE7B4FF348EB9D9F0ACE25D92950F</t>
  </si>
  <si>
    <t>호표 229</t>
  </si>
  <si>
    <t>5EE7B4FF348EB9D9F361B05D91D5B8</t>
  </si>
  <si>
    <t>호표 230</t>
  </si>
  <si>
    <t>5EE7B4FF348EB9D9F361B15E00E568</t>
  </si>
  <si>
    <t>호표 232</t>
  </si>
  <si>
    <t>5EE7B4FF348EB9DBBE21A451184579</t>
  </si>
  <si>
    <t>호표 233</t>
  </si>
  <si>
    <t>5EE7B4FF348EB9DBBE21A5537875D1</t>
  </si>
  <si>
    <t>20ton</t>
  </si>
  <si>
    <t>호표 235</t>
  </si>
  <si>
    <t>59FCC49F84D279D6F81DC15E3195562511C2DEE2</t>
  </si>
  <si>
    <t>59FCC49F84D2592F8CD70A510A058EA1C55C253A</t>
  </si>
  <si>
    <t>8ton</t>
  </si>
  <si>
    <t>호표 256</t>
  </si>
  <si>
    <t>59FCC49F84D279D06F2FCA58945581A4D0CDA239</t>
  </si>
  <si>
    <t>트럭 트랙터 및 평판트레일러</t>
  </si>
  <si>
    <t>호표 257</t>
  </si>
  <si>
    <t>59FCC49F84D279D6F81C3A552D25C80834569BD0</t>
  </si>
  <si>
    <t>트럭탑재형 크레인</t>
  </si>
  <si>
    <t>호표 258</t>
  </si>
  <si>
    <t>스테인리스, 간단</t>
  </si>
  <si>
    <t>호표 266</t>
  </si>
  <si>
    <t>5EE7B4FF348EB9D9F3637D546C65ED</t>
  </si>
  <si>
    <t>10M2</t>
  </si>
  <si>
    <t>호표 272</t>
  </si>
  <si>
    <t>5EE7F40EE48479D03497E35882E5F4</t>
  </si>
  <si>
    <t>오일스테인칠</t>
  </si>
  <si>
    <t>목재면 2회 노무비</t>
  </si>
  <si>
    <t>호표 274</t>
  </si>
  <si>
    <t>5EE7F40004BAC9F8515EA15E04A595</t>
  </si>
  <si>
    <t>총괄</t>
    <phoneticPr fontId="8" type="noConversion"/>
  </si>
  <si>
    <t>건축총괄</t>
    <phoneticPr fontId="8" type="noConversion"/>
  </si>
  <si>
    <t>건축</t>
    <phoneticPr fontId="8" type="noConversion"/>
  </si>
  <si>
    <t>토목</t>
    <phoneticPr fontId="8" type="noConversion"/>
  </si>
  <si>
    <t>조경</t>
    <phoneticPr fontId="8" type="noConversion"/>
  </si>
  <si>
    <t>기계</t>
    <phoneticPr fontId="8" type="noConversion"/>
  </si>
  <si>
    <t>전기</t>
    <phoneticPr fontId="8" type="noConversion"/>
  </si>
  <si>
    <t>소방기계</t>
    <phoneticPr fontId="8" type="noConversion"/>
  </si>
  <si>
    <t>소방전기</t>
    <phoneticPr fontId="8" type="noConversion"/>
  </si>
  <si>
    <t>공사명 : 평택신리농협인복지회관 공간미학</t>
    <phoneticPr fontId="8" type="noConversion"/>
  </si>
  <si>
    <t>적색부분에 입력</t>
    <phoneticPr fontId="8" type="noConversion"/>
  </si>
  <si>
    <t>평택신리농협인복지회관 공간미학</t>
  </si>
  <si>
    <t>총   괄   집   계   표</t>
    <phoneticPr fontId="8" type="noConversion"/>
  </si>
  <si>
    <t>건             명</t>
    <phoneticPr fontId="8" type="noConversion"/>
  </si>
  <si>
    <t>총   공   사   금   액</t>
    <phoneticPr fontId="14" type="noConversion"/>
  </si>
  <si>
    <t>도급액</t>
    <phoneticPr fontId="8" type="noConversion"/>
  </si>
  <si>
    <t>도급자관급자재비</t>
    <phoneticPr fontId="8" type="noConversion"/>
  </si>
  <si>
    <t>관급자관급자재비</t>
    <phoneticPr fontId="8" type="noConversion"/>
  </si>
  <si>
    <t>시설분담금</t>
    <phoneticPr fontId="8" type="noConversion"/>
  </si>
  <si>
    <t>공  사  종  류</t>
    <phoneticPr fontId="8" type="noConversion"/>
  </si>
  <si>
    <t>도급금액</t>
    <phoneticPr fontId="8" type="noConversion"/>
  </si>
  <si>
    <t>관급자관급자재비</t>
    <phoneticPr fontId="14" type="noConversion"/>
  </si>
  <si>
    <t>시설분담금</t>
    <phoneticPr fontId="14" type="noConversion"/>
  </si>
  <si>
    <t>금        액</t>
    <phoneticPr fontId="8" type="noConversion"/>
  </si>
  <si>
    <t>비고</t>
    <phoneticPr fontId="8" type="noConversion"/>
  </si>
  <si>
    <t>▶본공사
(건축+토목+기계)</t>
    <phoneticPr fontId="8" type="noConversion"/>
  </si>
  <si>
    <t>[ 소   계 ]</t>
    <phoneticPr fontId="8" type="noConversion"/>
  </si>
  <si>
    <t>▶ 전 기 공 사</t>
    <phoneticPr fontId="14" type="noConversion"/>
  </si>
  <si>
    <t>▶ 통 신 공 사</t>
    <phoneticPr fontId="14" type="noConversion"/>
  </si>
  <si>
    <t>▶ 소 방 공 사</t>
    <phoneticPr fontId="14" type="noConversion"/>
  </si>
  <si>
    <t>▶ 건설폐기물처리비</t>
    <phoneticPr fontId="14" type="noConversion"/>
  </si>
  <si>
    <t>[ 합    계 ]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</si>
</sst>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₩&quot;#,##0;\-&quot;₩&quot;#,##0"/>
    <numFmt numFmtId="7" formatCode="&quot;₩&quot;#,##0.00;\-&quot;₩&quot;#,##0.0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#"/>
    <numFmt numFmtId="177" formatCode="#,###;\-#,###;#;"/>
    <numFmt numFmtId="179" formatCode="#,##0.0"/>
    <numFmt numFmtId="191" formatCode="yyyy\.mm\.dd"/>
    <numFmt numFmtId="192" formatCode="0E+00"/>
    <numFmt numFmtId="193" formatCode="mmmm\ d\,\ yyyy"/>
    <numFmt numFmtId="194" formatCode="#,##0.00;[Red]#,##0.00"/>
    <numFmt numFmtId="195" formatCode="_-[$€-2]* #,##0.00_-;\-[$€-2]* #,##0.00_-;_-[$€-2]* &quot;-&quot;??_-"/>
    <numFmt numFmtId="196" formatCode="&quot;년&quot;\ "/>
    <numFmt numFmtId="197" formatCode="General_)"/>
    <numFmt numFmtId="198" formatCode="_ * #,##0_ ;_ * \-#,##0_ ;_ * &quot;-&quot;_ ;_ @_ "/>
    <numFmt numFmtId="199" formatCode="_ * #,##0.00_ ;_ * \-#,##0.00_ ;_ * &quot;-&quot;??_ ;_ @_ "/>
    <numFmt numFmtId="200" formatCode="0.0_)"/>
    <numFmt numFmtId="201" formatCode="0.0000_);[Red]\(0.0000\)"/>
    <numFmt numFmtId="202" formatCode="0.00_);[Red]\(0.00\)"/>
    <numFmt numFmtId="203" formatCode="_-* #,##0.0_-;\-* #,##0.0_-;_-* &quot;-&quot;??_-;_-@_-"/>
    <numFmt numFmtId="204" formatCode="0.000000_);[Red]\(0.000000\)"/>
  </numFmts>
  <fonts count="4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11"/>
      <color indexed="10"/>
      <name val="굴림"/>
      <family val="3"/>
      <charset val="129"/>
    </font>
    <font>
      <sz val="8"/>
      <name val="굴림"/>
      <family val="3"/>
      <charset val="129"/>
    </font>
    <font>
      <b/>
      <u/>
      <sz val="20"/>
      <name val="HY견고딕"/>
      <family val="1"/>
      <charset val="129"/>
    </font>
    <font>
      <b/>
      <sz val="11"/>
      <name val="HY견고딕"/>
      <family val="1"/>
      <charset val="129"/>
    </font>
    <font>
      <b/>
      <sz val="12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Courier New"/>
      <family val="3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0"/>
      <name val="MS Sans Serif"/>
      <family val="2"/>
    </font>
    <font>
      <b/>
      <sz val="10"/>
      <name val="Helv"/>
      <family val="2"/>
    </font>
    <font>
      <sz val="8"/>
      <name val="Arial"/>
      <family val="2"/>
    </font>
    <font>
      <sz val="10"/>
      <name val="바탕체"/>
      <family val="1"/>
      <charset val="129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1"/>
      <color indexed="8"/>
      <name val="Courier"/>
      <family val="3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체"/>
      <family val="1"/>
      <charset val="129"/>
    </font>
    <font>
      <b/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1"/>
      <charset val="129"/>
    </font>
    <font>
      <sz val="11"/>
      <name val="굴림체"/>
      <family val="3"/>
      <charset val="129"/>
    </font>
    <font>
      <sz val="10"/>
      <name val="돋움"/>
      <family val="3"/>
      <charset val="129"/>
    </font>
    <font>
      <sz val="12"/>
      <name val="HY중명조"/>
      <family val="1"/>
      <charset val="129"/>
    </font>
    <font>
      <sz val="10"/>
      <name val="명조"/>
      <family val="3"/>
      <charset val="129"/>
    </font>
    <font>
      <sz val="10"/>
      <color indexed="12"/>
      <name val="굴림체"/>
      <family val="3"/>
      <charset val="129"/>
    </font>
    <font>
      <sz val="12"/>
      <color indexed="24"/>
      <name val="바탕체"/>
      <family val="1"/>
      <charset val="129"/>
    </font>
    <font>
      <sz val="10"/>
      <color indexed="8"/>
      <name val="Arial"/>
      <family val="2"/>
    </font>
    <font>
      <sz val="11"/>
      <color theme="1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94">
    <xf numFmtId="0" fontId="0" fillId="0" borderId="0">
      <alignment vertical="center"/>
    </xf>
    <xf numFmtId="0" fontId="6" fillId="0" borderId="0"/>
    <xf numFmtId="0" fontId="6" fillId="0" borderId="0"/>
    <xf numFmtId="41" fontId="1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0" fontId="16" fillId="0" borderId="0"/>
    <xf numFmtId="0" fontId="16" fillId="0" borderId="0"/>
    <xf numFmtId="0" fontId="17" fillId="0" borderId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3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2" fontId="18" fillId="0" borderId="8">
      <alignment horizontal="right" vertical="center"/>
    </xf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19" fillId="0" borderId="0"/>
    <xf numFmtId="0" fontId="6" fillId="0" borderId="0" applyFill="0" applyBorder="0" applyAlignment="0"/>
    <xf numFmtId="0" fontId="22" fillId="0" borderId="0"/>
    <xf numFmtId="179" fontId="17" fillId="0" borderId="0" applyFill="0" applyBorder="0" applyAlignment="0" applyProtection="0"/>
    <xf numFmtId="191" fontId="6" fillId="0" borderId="0"/>
    <xf numFmtId="3" fontId="17" fillId="0" borderId="0" applyFill="0" applyBorder="0" applyAlignment="0" applyProtection="0"/>
    <xf numFmtId="0" fontId="17" fillId="0" borderId="0" applyFont="0" applyFill="0" applyBorder="0" applyAlignment="0" applyProtection="0"/>
    <xf numFmtId="7" fontId="17" fillId="0" borderId="0" applyFill="0" applyBorder="0" applyAlignment="0" applyProtection="0"/>
    <xf numFmtId="5" fontId="17" fillId="0" borderId="0" applyFill="0" applyBorder="0" applyAlignment="0" applyProtection="0"/>
    <xf numFmtId="192" fontId="6" fillId="0" borderId="0"/>
    <xf numFmtId="193" fontId="17" fillId="0" borderId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94" fontId="6" fillId="0" borderId="0"/>
    <xf numFmtId="195" fontId="16" fillId="0" borderId="0" applyFont="0" applyFill="0" applyBorder="0" applyAlignment="0" applyProtection="0"/>
    <xf numFmtId="2" fontId="17" fillId="0" borderId="0" applyFill="0" applyBorder="0" applyAlignment="0" applyProtection="0"/>
    <xf numFmtId="38" fontId="23" fillId="6" borderId="0" applyNumberFormat="0" applyBorder="0" applyAlignment="0" applyProtection="0"/>
    <xf numFmtId="3" fontId="24" fillId="0" borderId="9">
      <alignment horizontal="right" vertical="center"/>
    </xf>
    <xf numFmtId="4" fontId="24" fillId="0" borderId="9">
      <alignment horizontal="right" vertical="center"/>
    </xf>
    <xf numFmtId="0" fontId="25" fillId="0" borderId="0">
      <alignment horizontal="left"/>
    </xf>
    <xf numFmtId="0" fontId="26" fillId="0" borderId="5" applyNumberFormat="0" applyAlignment="0" applyProtection="0">
      <alignment horizontal="left" vertical="center"/>
    </xf>
    <xf numFmtId="0" fontId="26" fillId="0" borderId="6">
      <alignment horizontal="left" vertical="center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96" fontId="16" fillId="0" borderId="0">
      <protection locked="0"/>
    </xf>
    <xf numFmtId="196" fontId="16" fillId="0" borderId="0">
      <protection locked="0"/>
    </xf>
    <xf numFmtId="0" fontId="28" fillId="0" borderId="0" applyNumberFormat="0" applyFill="0" applyBorder="0" applyAlignment="0" applyProtection="0"/>
    <xf numFmtId="10" fontId="23" fillId="7" borderId="1" applyNumberFormat="0" applyBorder="0" applyAlignment="0" applyProtection="0"/>
    <xf numFmtId="197" fontId="29" fillId="0" borderId="0">
      <alignment horizontal="left"/>
    </xf>
    <xf numFmtId="198" fontId="17" fillId="0" borderId="0" applyFont="0" applyFill="0" applyBorder="0" applyAlignment="0" applyProtection="0"/>
    <xf numFmtId="199" fontId="17" fillId="0" borderId="0" applyFont="0" applyFill="0" applyBorder="0" applyAlignment="0" applyProtection="0"/>
    <xf numFmtId="0" fontId="30" fillId="0" borderId="7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6" fillId="0" borderId="0"/>
    <xf numFmtId="0" fontId="16" fillId="0" borderId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0" fontId="17" fillId="0" borderId="0" applyFill="0" applyBorder="0" applyAlignment="0" applyProtection="0"/>
    <xf numFmtId="10" fontId="17" fillId="0" borderId="0" applyFont="0" applyFill="0" applyBorder="0" applyAlignment="0" applyProtection="0"/>
    <xf numFmtId="0" fontId="31" fillId="0" borderId="0">
      <protection locked="0"/>
    </xf>
    <xf numFmtId="0" fontId="17" fillId="8" borderId="0"/>
    <xf numFmtId="0" fontId="30" fillId="0" borderId="0"/>
    <xf numFmtId="200" fontId="32" fillId="0" borderId="0">
      <alignment horizontal="center"/>
    </xf>
    <xf numFmtId="0" fontId="33" fillId="0" borderId="0" applyFill="0" applyBorder="0" applyProtection="0">
      <alignment horizontal="centerContinuous" vertical="center"/>
    </xf>
    <xf numFmtId="0" fontId="34" fillId="9" borderId="0" applyFill="0" applyBorder="0" applyProtection="0">
      <alignment horizontal="center" vertical="center"/>
    </xf>
    <xf numFmtId="0" fontId="17" fillId="0" borderId="10" applyNumberFormat="0" applyFill="0" applyAlignment="0" applyProtection="0"/>
    <xf numFmtId="0" fontId="35" fillId="0" borderId="11">
      <alignment horizontal="left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01" fontId="34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1" fillId="0" borderId="0">
      <protection locked="0"/>
    </xf>
    <xf numFmtId="3" fontId="21" fillId="0" borderId="12">
      <alignment horizontal="center"/>
    </xf>
    <xf numFmtId="0" fontId="31" fillId="0" borderId="0"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9" borderId="0" applyFill="0" applyBorder="0" applyProtection="0">
      <alignment horizontal="right"/>
    </xf>
    <xf numFmtId="10" fontId="39" fillId="0" borderId="0" applyFill="0" applyBorder="0" applyProtection="0">
      <alignment horizontal="right"/>
    </xf>
    <xf numFmtId="0" fontId="6" fillId="0" borderId="0"/>
    <xf numFmtId="0" fontId="40" fillId="0" borderId="0"/>
    <xf numFmtId="0" fontId="34" fillId="0" borderId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/>
    <xf numFmtId="0" fontId="17" fillId="0" borderId="0"/>
    <xf numFmtId="0" fontId="42" fillId="0" borderId="13"/>
    <xf numFmtId="0" fontId="43" fillId="0" borderId="0">
      <alignment vertical="center"/>
    </xf>
    <xf numFmtId="4" fontId="31" fillId="0" borderId="0">
      <protection locked="0"/>
    </xf>
    <xf numFmtId="3" fontId="44" fillId="0" borderId="0" applyFont="0" applyFill="0" applyBorder="0" applyAlignment="0" applyProtection="0"/>
    <xf numFmtId="0" fontId="16" fillId="0" borderId="0"/>
    <xf numFmtId="198" fontId="16" fillId="0" borderId="0" applyFont="0" applyFill="0" applyBorder="0" applyAlignment="0" applyProtection="0"/>
    <xf numFmtId="179" fontId="16" fillId="9" borderId="0" applyFill="0" applyBorder="0" applyProtection="0">
      <alignment horizontal="right"/>
    </xf>
    <xf numFmtId="199" fontId="16" fillId="0" borderId="0" applyFont="0" applyFill="0" applyBorder="0" applyAlignment="0" applyProtection="0"/>
    <xf numFmtId="42" fontId="6" fillId="0" borderId="0" applyFont="0" applyFill="0" applyBorder="0" applyAlignment="0" applyProtection="0"/>
    <xf numFmtId="45" fontId="45" fillId="0" borderId="0"/>
    <xf numFmtId="0" fontId="16" fillId="0" borderId="0" applyFont="0" applyFill="0" applyBorder="0" applyAlignment="0" applyProtection="0"/>
    <xf numFmtId="202" fontId="34" fillId="0" borderId="0">
      <protection locked="0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45" fillId="0" borderId="0"/>
    <xf numFmtId="0" fontId="31" fillId="0" borderId="10">
      <protection locked="0"/>
    </xf>
    <xf numFmtId="203" fontId="34" fillId="0" borderId="0">
      <protection locked="0"/>
    </xf>
    <xf numFmtId="204" fontId="34" fillId="0" borderId="0">
      <protection locked="0"/>
    </xf>
    <xf numFmtId="41" fontId="46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7" fillId="0" borderId="0" xfId="1" applyFont="1" applyAlignment="1">
      <alignment vertical="center"/>
    </xf>
    <xf numFmtId="9" fontId="7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10" fontId="7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quotePrefix="1" applyFont="1" applyAlignment="1">
      <alignment vertical="center"/>
    </xf>
    <xf numFmtId="0" fontId="13" fillId="0" borderId="0" xfId="2" applyFont="1" applyAlignment="1">
      <alignment vertical="center"/>
    </xf>
    <xf numFmtId="0" fontId="12" fillId="0" borderId="1" xfId="2" applyFont="1" applyBorder="1" applyAlignment="1">
      <alignment horizontal="center" vertical="center"/>
    </xf>
    <xf numFmtId="41" fontId="13" fillId="0" borderId="0" xfId="3" applyFont="1" applyAlignment="1">
      <alignment vertical="center"/>
    </xf>
    <xf numFmtId="0" fontId="12" fillId="0" borderId="1" xfId="4" applyFont="1" applyBorder="1" applyAlignment="1">
      <alignment horizontal="distributed" vertical="center"/>
    </xf>
    <xf numFmtId="9" fontId="13" fillId="0" borderId="0" xfId="3" applyNumberFormat="1" applyFont="1" applyAlignment="1">
      <alignment vertical="center"/>
    </xf>
    <xf numFmtId="0" fontId="12" fillId="3" borderId="1" xfId="2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41" fontId="12" fillId="0" borderId="1" xfId="2" applyNumberFormat="1" applyFont="1" applyBorder="1" applyAlignment="1">
      <alignment horizontal="center" vertical="center"/>
    </xf>
    <xf numFmtId="41" fontId="12" fillId="0" borderId="1" xfId="5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4" borderId="1" xfId="2" applyFont="1" applyFill="1" applyBorder="1" applyAlignment="1">
      <alignment vertical="center"/>
    </xf>
    <xf numFmtId="41" fontId="12" fillId="4" borderId="1" xfId="2" applyNumberFormat="1" applyFont="1" applyFill="1" applyBorder="1" applyAlignment="1">
      <alignment horizontal="center" vertical="center"/>
    </xf>
    <xf numFmtId="41" fontId="12" fillId="4" borderId="1" xfId="5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vertical="center"/>
    </xf>
    <xf numFmtId="41" fontId="12" fillId="0" borderId="1" xfId="3" applyFont="1" applyBorder="1" applyAlignment="1">
      <alignment horizontal="center" vertical="center"/>
    </xf>
    <xf numFmtId="41" fontId="12" fillId="0" borderId="4" xfId="3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wrapText="1"/>
    </xf>
    <xf numFmtId="41" fontId="12" fillId="4" borderId="1" xfId="3" applyFont="1" applyFill="1" applyBorder="1" applyAlignment="1">
      <alignment horizontal="center" vertical="center"/>
    </xf>
    <xf numFmtId="0" fontId="12" fillId="5" borderId="1" xfId="2" applyFont="1" applyFill="1" applyBorder="1" applyAlignment="1">
      <alignment horizontal="left" vertical="center"/>
    </xf>
    <xf numFmtId="41" fontId="12" fillId="5" borderId="1" xfId="3" applyFont="1" applyFill="1" applyBorder="1" applyAlignment="1">
      <alignment horizontal="center" vertical="center"/>
    </xf>
    <xf numFmtId="0" fontId="12" fillId="5" borderId="3" xfId="2" applyFont="1" applyFill="1" applyBorder="1" applyAlignment="1">
      <alignment horizontal="center" vertical="center" wrapText="1"/>
    </xf>
    <xf numFmtId="41" fontId="13" fillId="0" borderId="0" xfId="2" applyNumberFormat="1" applyFont="1" applyAlignment="1">
      <alignment vertical="center"/>
    </xf>
    <xf numFmtId="41" fontId="12" fillId="0" borderId="0" xfId="3" applyFont="1" applyAlignment="1">
      <alignment vertical="center"/>
    </xf>
    <xf numFmtId="41" fontId="12" fillId="0" borderId="0" xfId="2" applyNumberFormat="1" applyFont="1" applyAlignment="1">
      <alignment vertical="center"/>
    </xf>
    <xf numFmtId="41" fontId="12" fillId="0" borderId="1" xfId="193" applyFont="1" applyBorder="1" applyAlignment="1">
      <alignment horizontal="center" vertical="center"/>
    </xf>
    <xf numFmtId="0" fontId="12" fillId="0" borderId="1" xfId="2" applyFont="1" applyBorder="1" applyAlignment="1">
      <alignment vertical="center"/>
    </xf>
    <xf numFmtId="0" fontId="11" fillId="2" borderId="0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194">
    <cellStyle name="??&amp;O?&amp;H?_x0008__x000f__x0007_?_x0007__x0001__x0001_" xfId="7"/>
    <cellStyle name="??&amp;O?&amp;H?_x0008_??_x0007__x0001__x0001_" xfId="8"/>
    <cellStyle name="?W?_laroux" xfId="9"/>
    <cellStyle name="’E‰Y [0.00]_laroux" xfId="10"/>
    <cellStyle name="’E‰Y_laroux" xfId="11"/>
    <cellStyle name="1" xfId="12"/>
    <cellStyle name="1_laroux" xfId="13"/>
    <cellStyle name="1_laroux_ATC-YOON1" xfId="14"/>
    <cellStyle name="1_단가조사표" xfId="15"/>
    <cellStyle name="1_단가조사표_1011소각" xfId="16"/>
    <cellStyle name="1_단가조사표_1113교~1" xfId="17"/>
    <cellStyle name="1_단가조사표_121내역" xfId="18"/>
    <cellStyle name="1_단가조사표_객토량" xfId="19"/>
    <cellStyle name="1_단가조사표_교통센~1" xfId="20"/>
    <cellStyle name="1_단가조사표_교통센터412" xfId="21"/>
    <cellStyle name="1_단가조사표_교통수" xfId="22"/>
    <cellStyle name="1_단가조사표_교통수량산출서" xfId="23"/>
    <cellStyle name="1_단가조사표_구조물대가 (2)" xfId="24"/>
    <cellStyle name="1_단가조사표_내역서 (2)" xfId="25"/>
    <cellStyle name="1_단가조사표_대전관저지구" xfId="26"/>
    <cellStyle name="1_단가조사표_동측지~1" xfId="27"/>
    <cellStyle name="1_단가조사표_동측지원422" xfId="28"/>
    <cellStyle name="1_단가조사표_동측지원512" xfId="29"/>
    <cellStyle name="1_단가조사표_동측지원524" xfId="30"/>
    <cellStyle name="1_단가조사표_부대422" xfId="31"/>
    <cellStyle name="1_단가조사표_부대시설" xfId="32"/>
    <cellStyle name="1_단가조사표_소각수~1" xfId="33"/>
    <cellStyle name="1_단가조사표_소각수내역서" xfId="34"/>
    <cellStyle name="1_단가조사표_소각수목2" xfId="35"/>
    <cellStyle name="1_단가조사표_수량산출서 (2)" xfId="36"/>
    <cellStyle name="1_단가조사표_엑스포~1" xfId="37"/>
    <cellStyle name="1_단가조사표_엑스포한빛1" xfId="38"/>
    <cellStyle name="1_단가조사표_여객터미널331" xfId="39"/>
    <cellStyle name="1_단가조사표_여객터미널513" xfId="40"/>
    <cellStyle name="1_단가조사표_여객터미널629" xfId="41"/>
    <cellStyle name="1_단가조사표_외곽도로616" xfId="42"/>
    <cellStyle name="1_단가조사표_용인죽전수량" xfId="43"/>
    <cellStyle name="1_단가조사표_원가계~1" xfId="44"/>
    <cellStyle name="1_단가조사표_유기질" xfId="45"/>
    <cellStyle name="1_단가조사표_자재조서 (2)" xfId="46"/>
    <cellStyle name="1_단가조사표_총괄내역" xfId="47"/>
    <cellStyle name="1_단가조사표_총괄내역 (2)" xfId="48"/>
    <cellStyle name="1_단가조사표_터미널도로403" xfId="49"/>
    <cellStyle name="1_단가조사표_터미널도로429" xfId="50"/>
    <cellStyle name="1_단가조사표_포장일위" xfId="51"/>
    <cellStyle name="2" xfId="52"/>
    <cellStyle name="2_laroux" xfId="53"/>
    <cellStyle name="2_laroux_ATC-YOON1" xfId="54"/>
    <cellStyle name="2_단가조사표" xfId="55"/>
    <cellStyle name="2_단가조사표_1011소각" xfId="56"/>
    <cellStyle name="2_단가조사표_1113교~1" xfId="57"/>
    <cellStyle name="2_단가조사표_121내역" xfId="58"/>
    <cellStyle name="2_단가조사표_객토량" xfId="59"/>
    <cellStyle name="2_단가조사표_교통센~1" xfId="60"/>
    <cellStyle name="2_단가조사표_교통센터412" xfId="61"/>
    <cellStyle name="2_단가조사표_교통수" xfId="62"/>
    <cellStyle name="2_단가조사표_교통수량산출서" xfId="63"/>
    <cellStyle name="2_단가조사표_구조물대가 (2)" xfId="64"/>
    <cellStyle name="2_단가조사표_내역서 (2)" xfId="65"/>
    <cellStyle name="2_단가조사표_대전관저지구" xfId="66"/>
    <cellStyle name="2_단가조사표_동측지~1" xfId="67"/>
    <cellStyle name="2_단가조사표_동측지원422" xfId="68"/>
    <cellStyle name="2_단가조사표_동측지원512" xfId="69"/>
    <cellStyle name="2_단가조사표_동측지원524" xfId="70"/>
    <cellStyle name="2_단가조사표_부대422" xfId="71"/>
    <cellStyle name="2_단가조사표_부대시설" xfId="72"/>
    <cellStyle name="2_단가조사표_소각수~1" xfId="73"/>
    <cellStyle name="2_단가조사표_소각수내역서" xfId="74"/>
    <cellStyle name="2_단가조사표_소각수목2" xfId="75"/>
    <cellStyle name="2_단가조사표_수량산출서 (2)" xfId="76"/>
    <cellStyle name="2_단가조사표_엑스포~1" xfId="77"/>
    <cellStyle name="2_단가조사표_엑스포한빛1" xfId="78"/>
    <cellStyle name="2_단가조사표_여객터미널331" xfId="79"/>
    <cellStyle name="2_단가조사표_여객터미널513" xfId="80"/>
    <cellStyle name="2_단가조사표_여객터미널629" xfId="81"/>
    <cellStyle name="2_단가조사표_외곽도로616" xfId="82"/>
    <cellStyle name="2_단가조사표_용인죽전수량" xfId="83"/>
    <cellStyle name="2_단가조사표_원가계~1" xfId="84"/>
    <cellStyle name="2_단가조사표_유기질" xfId="85"/>
    <cellStyle name="2_단가조사표_자재조서 (2)" xfId="86"/>
    <cellStyle name="2_단가조사표_총괄내역" xfId="87"/>
    <cellStyle name="2_단가조사표_총괄내역 (2)" xfId="88"/>
    <cellStyle name="2_단가조사표_터미널도로403" xfId="89"/>
    <cellStyle name="2_단가조사표_터미널도로429" xfId="90"/>
    <cellStyle name="2_단가조사표_포장일위" xfId="91"/>
    <cellStyle name="ÅëÈ­ [0]_»óºÎ¼ö·®Áý°è " xfId="92"/>
    <cellStyle name="AeE­ [0]_INQUIRY ¿μ¾÷AßAø " xfId="93"/>
    <cellStyle name="ÅëÈ­_»óºÎ¼ö·®Áý°è " xfId="94"/>
    <cellStyle name="AeE­_INQUIRY ¿μ¾÷AßAø " xfId="95"/>
    <cellStyle name="ALIGNMENT" xfId="96"/>
    <cellStyle name="ÄÞ¸¶ [0]_»óºÎ¼ö·®Áý°è " xfId="97"/>
    <cellStyle name="AÞ¸¶ [0]_INQUIRY ¿μ¾÷AßAø " xfId="98"/>
    <cellStyle name="ÄÞ¸¶_»óºÎ¼ö·®Áý°è " xfId="99"/>
    <cellStyle name="AÞ¸¶_INQUIRY ¿μ¾÷AßAø " xfId="100"/>
    <cellStyle name="C￥AØ_¿μ¾÷CoE² " xfId="101"/>
    <cellStyle name="Ç¥ÁØ_»óºÎ¼ö·®Áý°è " xfId="102"/>
    <cellStyle name="Calc Currency (0)" xfId="103"/>
    <cellStyle name="category" xfId="104"/>
    <cellStyle name="Comma" xfId="105"/>
    <cellStyle name="comma zerodec" xfId="106"/>
    <cellStyle name="Comma0" xfId="107"/>
    <cellStyle name="Currenby_Cash&amp;DSO Chart" xfId="108"/>
    <cellStyle name="Currency" xfId="109"/>
    <cellStyle name="Currency0" xfId="110"/>
    <cellStyle name="Currency1" xfId="111"/>
    <cellStyle name="Date" xfId="112"/>
    <cellStyle name="Dezimal [0]_Compiling Utility Macros" xfId="113"/>
    <cellStyle name="Dezimal_Compiling Utility Macros" xfId="114"/>
    <cellStyle name="Dollar (zero dec)" xfId="115"/>
    <cellStyle name="Euro" xfId="116"/>
    <cellStyle name="Fixed" xfId="117"/>
    <cellStyle name="Grey" xfId="118"/>
    <cellStyle name="H1" xfId="119"/>
    <cellStyle name="H2" xfId="120"/>
    <cellStyle name="HEADER" xfId="121"/>
    <cellStyle name="Header1" xfId="122"/>
    <cellStyle name="Header2" xfId="123"/>
    <cellStyle name="Heading 1" xfId="124"/>
    <cellStyle name="Heading 2" xfId="125"/>
    <cellStyle name="Heading1" xfId="126"/>
    <cellStyle name="Heading2" xfId="127"/>
    <cellStyle name="Hyperlink_NEGS" xfId="128"/>
    <cellStyle name="Input [yellow]" xfId="129"/>
    <cellStyle name="Midtitle" xfId="130"/>
    <cellStyle name="Milliers [0]_Arabian Spec" xfId="131"/>
    <cellStyle name="Milliers_Arabian Spec" xfId="132"/>
    <cellStyle name="Model" xfId="133"/>
    <cellStyle name="Mon?aire [0]_Arabian Spec" xfId="134"/>
    <cellStyle name="Mon?aire_Arabian Spec" xfId="135"/>
    <cellStyle name="Normal - Style1" xfId="136"/>
    <cellStyle name="Normal - 유형1" xfId="137"/>
    <cellStyle name="Œ…?æ맖?e [0.00]_laroux" xfId="138"/>
    <cellStyle name="Œ…?æ맖?e_laroux" xfId="139"/>
    <cellStyle name="Percent" xfId="140"/>
    <cellStyle name="Percent [2]" xfId="141"/>
    <cellStyle name="Percent_우수관로(1차)" xfId="142"/>
    <cellStyle name="Standard_Anpassen der Amortisation" xfId="143"/>
    <cellStyle name="subhead" xfId="144"/>
    <cellStyle name="testtitle" xfId="145"/>
    <cellStyle name="title [1]" xfId="146"/>
    <cellStyle name="title [2]" xfId="147"/>
    <cellStyle name="Total" xfId="148"/>
    <cellStyle name="UM" xfId="149"/>
    <cellStyle name="W?rung [0]_Compiling Utility Macros" xfId="150"/>
    <cellStyle name="W?rung_Compiling Utility Macros" xfId="151"/>
    <cellStyle name="고정소숫점" xfId="152"/>
    <cellStyle name="고정출력1" xfId="153"/>
    <cellStyle name="고정출력2" xfId="154"/>
    <cellStyle name="날짜" xfId="155"/>
    <cellStyle name="내역서" xfId="156"/>
    <cellStyle name="달러" xfId="157"/>
    <cellStyle name="뒤에 오는 하이퍼링크_1차포장공1" xfId="158"/>
    <cellStyle name="똿뗦먛귟 [0.00]_PRODUCT DETAIL Q1" xfId="159"/>
    <cellStyle name="똿뗦먛귟_PRODUCT DETAIL Q1" xfId="160"/>
    <cellStyle name="믅됞 [0.00]_PRODUCT DETAIL Q1" xfId="161"/>
    <cellStyle name="믅됞_PRODUCT DETAIL Q1" xfId="162"/>
    <cellStyle name="백분율 [0]" xfId="163"/>
    <cellStyle name="백분율 [2]" xfId="164"/>
    <cellStyle name="뷭?_BOOKSHIP" xfId="165"/>
    <cellStyle name="수량산출" xfId="166"/>
    <cellStyle name="숫자(R)" xfId="167"/>
    <cellStyle name="쉼표 [0]" xfId="193" builtinId="6"/>
    <cellStyle name="쉼표 [0] 10" xfId="3"/>
    <cellStyle name="쉼표 [0] 2" xfId="6"/>
    <cellStyle name="쉼표 [0] 2 10" xfId="5"/>
    <cellStyle name="쉼표 [0] 2 2" xfId="168"/>
    <cellStyle name="쉼표 [0] 3" xfId="169"/>
    <cellStyle name="쉼표 [0] 3 2" xfId="170"/>
    <cellStyle name="쉼표 [0] 4" xfId="171"/>
    <cellStyle name="스타일 1" xfId="172"/>
    <cellStyle name="안건회계법인" xfId="173"/>
    <cellStyle name="유1" xfId="174"/>
    <cellStyle name="자리수" xfId="175"/>
    <cellStyle name="자리수0" xfId="176"/>
    <cellStyle name="지정되지 않음" xfId="177"/>
    <cellStyle name="콤마 [0]_ 4.하중계산  " xfId="178"/>
    <cellStyle name="콤마 [2]" xfId="179"/>
    <cellStyle name="콤마_ 4.하중계산  " xfId="180"/>
    <cellStyle name="통화 [0] 2" xfId="181"/>
    <cellStyle name="통화 [0] 3" xfId="182"/>
    <cellStyle name="통화 [0㉝〸" xfId="183"/>
    <cellStyle name="퍼센트" xfId="184"/>
    <cellStyle name="표준" xfId="0" builtinId="0"/>
    <cellStyle name="표준 2" xfId="1"/>
    <cellStyle name="표준 2 2 2" xfId="4"/>
    <cellStyle name="표준 2 3 2" xfId="185"/>
    <cellStyle name="표준 3" xfId="186"/>
    <cellStyle name="표준 4" xfId="187"/>
    <cellStyle name="표준 5" xfId="188"/>
    <cellStyle name="표준 6" xfId="189"/>
    <cellStyle name="표준_090801  원가및총괄표-추가1역사" xfId="2"/>
    <cellStyle name="합산" xfId="190"/>
    <cellStyle name="화폐기호" xfId="191"/>
    <cellStyle name="화폐기호0" xfId="1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51064;&#53468;\1111\job\12&#44305;&#51452;&#49888;&#52285;&#51648;&#44396;\&#49892;&#49884;&#49444;&#44228;\&#50724;&#49688;&#44277;\&#49688;&#47049;&#49328;&#52636;\&#50864;&#49688;&#49688;&#47049;\&#53664;&#44277;(1&#44277;&#44396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Book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ll%20Users\Documents\2003project\&#51652;&#51453;&#47532;(&#52572;&#51333;)\&#51652;&#51453;&#47532;&#49688;&#47049;\&#48372;&#47161;down\&#49688;&#47049;\&#50896;&#48376;&#49688;&#47049;\&#50896;&#54805;&#47592;&#54848;&#49688;&#4704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UNGDOC\CIVIL\EXCLE\DAT\&#44256;&#50577;&#44288;&#5111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46041;&#47749;/&#51109;&#54637;&#49440;/&#44396;&#51312;&#44228;&#49328;/B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44592;&#53440;\projct\ANSAN\EXL\GONG181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TEST\&#51473;&#49328;&#443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44592;&#53440;\projct\ANSAN\EXL\gongs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49688;&#47049;\&#53664;&#44277;(2&#52264;)\&#50864;&#49688;\3&#45824;&#45824;&#54028;&#54805;&#44288;&#53664;&#4427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DOOSAN\RAHMEN\R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civil\081\spo1c060(&#45817;&#45224;&#47532;)\&#49688;&#47049;\&#50896;&#54805;&#47592;&#54848;&#49688;&#470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GOC\SLAB\&#49836;&#47000;&#4865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My%20Documents\WORK1\JANGNAE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\d\WS\&#52572;&#51333;&#46020;&#49884;&#44228;&#54925;&#46020;&#47196;\&#53468;&#48393;&#52488;&#44368;\&#53468;&#48393;&#52488;&#44368;&#49688;&#47049;\&#48512;&#45824;&#442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00c033(&#51204;&#51452;&#52264;&#51665;&#44288;&#47196;)\&#49688;&#47049;&#49328;&#52636;&#52572;&#51333;\&#49688;&#47049;&#49328;&#52636;&#49436;(&#54036;&#4837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-&#50668;&#44592;&#49436;&#51068;&#54644;\&#46041;&#53444;\&#49849;&#54872;&#52980;\&#50724;&#49688;\&#44288;&#47196;&#53552;&#54028;&#445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KHJ\XLS\DATA\&#51473;&#49328;&#443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&#44148;&#52629;\&#44148;&#51221;&#44148;&#52629;\&#50689;&#51452;&#44221;&#47452;&#54984;&#47144;&#50896;\&#49688;&#47049;\Excel\EXCEL\SUCK\HANBIT\3-2\3-2P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44508;&#54616;&#44592;\neoexdada\&#45909;&#49457;&#50668;&#45824;\WINDOWS\Personal\&#44396;&#50516;&#51473;&#54617;&#44368;\&#49688;&#47049;&#51665;&#44228;&#54364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DAT\&#45824;&#44396;&#54252;&#54637;\PCBEAM\PIER\&#48317;&#44228;&#52380;~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1452;&#49453;\&#51089;&#50629;&#49892;\02-&#54217;-&#53664;&#47785;&#44277;&#49324;\&#49688;&#47049;&#49328;&#52636;&#49436;\XECELL\EXCEL\&#44396;&#51312;\RAHMEN\hankyoung\&#54028;&#51060;&#54805;~1\&#46041;&#47932;&#51060;~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44508;&#54616;&#44592;\neoexdada\&#45909;&#49457;&#50668;&#45824;\&#51333;&#49440;&#51060;&#44732;\AHN\&#51453;&#51204;&#47532;%20&#51473;&#50521;&#50500;&#54028;&#53944;\&#50641;&#49472;\&#51453;&#51204;&#47532;&#49688;&#47049;&#49328;&#52636;&#49436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337;&#47564;\D\spo1c060(&#45817;&#45224;&#47532;)\&#49688;&#47049;\&#50896;&#54805;&#47592;&#54848;&#49688;&#4704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47560;&#46308;&#48373;&#51648;&#44288;1,2&#52789;&#47532;&#47784;&#45944;&#47553;&#44277;&#49324;\&#47560;&#46308;&#48373;&#51648;&#44288;%201,2&#52789;&#47532;&#47784;&#45944;&#47553;&#44277;&#49324;20120423&#51068;&#52572;&#51333;\01.&#44148;&#52629;\01.&#45236;&#50669;&#49436;\&#9632;&#44148;&#52629;&#53440;&#44277;&#49324;&#50896;&#44032;&#44228;&#49328;&#4943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9688;&#47049;(&#44396;&#51312;&#47932;,&#54252;&#51109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\2003\&#44053;&#51068;&#51648;&#44396;\&#54252;&#51109;&#51089;&#50629;\07.&#46020;&#47196;&#48143;&#54252;&#51109;&#44277;\08.&#44053;&#51068;-&#52264;&#47049;&#51652;&#51077;&#44552;&#51648;&#49884;&#4944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788;&#51456;\D\111\&#44552;&#44053;\EXCEL\SUCK\HANBIT\3-2\3-2P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dori\c\WORK\2000\&#50732;&#47548;&#54589;&#48120;&#49696;&#44288;\5&#50900;&#48320;&#44221;&#46020;&#47732;\&#52572;&#51333;&#46020;&#47732;\&#50732;&#47548;&#54589;&#48120;&#49696;&#4428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&#48148;&#53461;%20&#54868;&#47732;\&#48320;&#49892;&#54217;&#44512;&#53664;&#44277;&#49688;&#4704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dori\c\SE0-DWG\&#52404;&#50977;\XLS\ALL-XLS\ULSAN\PRI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com\d\&#44148;&#52629;\&#44148;&#51221;&#44148;&#52629;\&#50689;&#51452;&#44221;&#47452;&#54984;&#47144;&#50896;\&#49688;&#47049;\Excel\EXCEL\SUCK\HANBIT\3-2\3-2P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45380;\01&#44277;&#50976;\&#48372;&#47161;down\&#49688;&#47049;\&#50896;&#48376;&#49688;&#47049;\&#50896;&#54805;&#47592;&#54848;&#49688;&#47049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\d\W-EXCEL\&#49688;&#47049;&#49328;&#52636;&#49436;\&#45824;&#44396;&#51652;&#52380;&#49340;&#49457;AP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54532;&#47196;&#51229;&#53944;\&#50641;&#49472;\&#54620;&#44053;\&#49688;&#47049;&#49328;&#52636;\&#51025;&#50857;\111\&#49688;&#47049;date\Excel-DATA\EXCEL\SUCK\HANBIT\3-2\3-2P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UNGDOC\CIVIL\EXCLE\DAT\&#44288;&#51116;&#4730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51064;&#53468;\1111\&#50416;&#44592;\&#44537;&#50501;\&#50685;&#44592;\&#50864;&#49688;&#49688;&#4704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3468;&#51652;\D\spo1c060(&#45817;&#45224;&#47532;)\&#49688;&#47049;\&#50896;&#54805;&#47592;&#54848;&#49688;&#47049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508;&#54616;&#44592;\D\&#54532;&#47196;&#51229;&#53944;\&#50641;&#49472;\&#54861;&#51008;&#46041;\&#44552;&#44053;&#50500;&#54028;&#53944;f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788;&#51456;\D\&#44148;&#52629;\&#44148;&#51221;&#44148;&#52629;\&#50689;&#51452;&#44221;&#47452;&#54984;&#47144;&#50896;\&#49688;&#47049;\Excel\EXCEL\SUCK\HANBIT\3-2\3-2P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54532;&#47196;&#51229;&#53944;\&#50641;&#49472;\&#54620;&#44053;\&#49688;&#47049;&#49328;&#52636;\&#51025;&#50857;\EXCEL\SUCK\HANBIT\3-2\3-2P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52285;&#44256;\Q'TY\98-&#45909;-03\&#49892;&#49884;&#49444;&#44228;\BUDA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BANDAL\EXCEL\RAHMEN\RAHME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51116;&#54785;\&#51452;&#53469;&#44277;&#49324;\&#51060;&#52384;&#44428;\2000FILE\&#50857;&#51064;&#50864;&#49688;&#44277;\&#49688;&#47049;&#49328;&#52636;&#49436;\U&#54805;&#54540;&#47464;&#44288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1&#45380;&#44221;&#50896;\7,&#44221;&#50896;(&#44288;&#47532;&#48512;)\WIN95\&#48148;&#53461;%20&#54868;&#47732;\My%20Documents\&#50672;&#4984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2001&#45380;&#44221;&#50896;/7,&#44221;&#50896;(&#44288;&#47532;&#48512;)/WIN95/&#48148;&#53461;%20&#54868;&#47732;/My%20Documents/&#50672;&#4984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_EXCEL\ABUT\source\P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GOC\SLAB\&#54869;&#45824;\&#45236;&#51652;\&#48317;&#52404;\&#51473;&#49328;&#443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KHJ\XLS\RC&#49836;&#46972;&#48652;\&#54620;&#44221;\&#51473;&#49328;&#443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DAT\&#50900;&#44228;&#44368;\&#50900;&#44228;-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집계"/>
      <sheetName val="관로집계"/>
      <sheetName val="대로근거"/>
      <sheetName val="대로토공"/>
      <sheetName val="중로근거"/>
      <sheetName val="중로토공"/>
      <sheetName val="소로근거"/>
      <sheetName val="소로토공"/>
      <sheetName val="비포장근거"/>
      <sheetName val="비포장토공"/>
      <sheetName val="연결관수량"/>
      <sheetName val="우수받이수량"/>
      <sheetName val="집수정수량"/>
      <sheetName val="집수정단위"/>
      <sheetName val="U형측구수량"/>
      <sheetName val="U형측구단위"/>
      <sheetName val="산마루측구수량"/>
      <sheetName val="산마루측구단위"/>
      <sheetName val="도수로수량"/>
      <sheetName val="도수로단위"/>
      <sheetName val="횡단배수구수량"/>
      <sheetName val="횡단배수구단위"/>
      <sheetName val="말뚝지지력산정"/>
      <sheetName val="금액결정"/>
      <sheetName val="직접인건비"/>
      <sheetName val="직접경비"/>
      <sheetName val="소일위대가코드표"/>
      <sheetName val="터파기및재료"/>
      <sheetName val="기초일위"/>
      <sheetName val="시설일위"/>
      <sheetName val="9509"/>
      <sheetName val="#REF"/>
      <sheetName val="단면 (2)"/>
      <sheetName val="Sheet1"/>
      <sheetName val="대부예산서"/>
      <sheetName val="교각1"/>
      <sheetName val="CODE"/>
      <sheetName val="COPING"/>
      <sheetName val="기초공"/>
      <sheetName val="MOTOR"/>
      <sheetName val="토공(1공구)"/>
      <sheetName val="기둥(원형)"/>
      <sheetName val="기기리스트"/>
      <sheetName val="단위중량"/>
      <sheetName val="조명일위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오수연결관토공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내역"/>
      <sheetName val="일위대가(가설)"/>
      <sheetName val="단위수량"/>
      <sheetName val="Sheet1"/>
      <sheetName val="내역서(삼호)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지장물보호공"/>
      <sheetName val="사다리-C"/>
      <sheetName val="상수가스보호"/>
      <sheetName val="통신보호"/>
      <sheetName val="전주지지대"/>
      <sheetName val="L형측구(화강석)"/>
      <sheetName val="L형측구(콘크리트)"/>
      <sheetName val="관보호공단위수량표"/>
      <sheetName val="오수받이뚜껑단위수량"/>
      <sheetName val="석축"/>
      <sheetName val="원형1호맨홀토공수량"/>
      <sheetName val="조명시설"/>
      <sheetName val="단가"/>
      <sheetName val="데이타"/>
    </sheetNames>
    <sheetDataSet>
      <sheetData sheetId="0" refreshError="1">
        <row r="24">
          <cell r="B24" t="str">
            <v>수평곡관</v>
          </cell>
          <cell r="C24" t="str">
            <v>D=100×11¼˚</v>
          </cell>
          <cell r="D24" t="str">
            <v xml:space="preserve"> ⊃</v>
          </cell>
          <cell r="E24">
            <v>10</v>
          </cell>
        </row>
        <row r="25">
          <cell r="B25" t="str">
            <v>수평곡관</v>
          </cell>
          <cell r="C25" t="str">
            <v>D=150×11¼˚</v>
          </cell>
          <cell r="D25" t="str">
            <v xml:space="preserve"> ⊃</v>
          </cell>
          <cell r="E25">
            <v>12</v>
          </cell>
        </row>
        <row r="26">
          <cell r="B26" t="str">
            <v>수평곡관</v>
          </cell>
          <cell r="C26" t="str">
            <v>D=100×11¼˚</v>
          </cell>
          <cell r="D26" t="str">
            <v xml:space="preserve"> ⊃</v>
          </cell>
          <cell r="E26">
            <v>17</v>
          </cell>
        </row>
        <row r="27">
          <cell r="B27" t="str">
            <v>수평곡관</v>
          </cell>
          <cell r="C27" t="str">
            <v>D=100×22½˚</v>
          </cell>
          <cell r="D27" t="str">
            <v xml:space="preserve"> ⊃</v>
          </cell>
          <cell r="E27">
            <v>20</v>
          </cell>
        </row>
        <row r="28">
          <cell r="B28" t="str">
            <v>수평곡관</v>
          </cell>
          <cell r="C28" t="str">
            <v>D=150×22½˚</v>
          </cell>
          <cell r="D28" t="str">
            <v xml:space="preserve"> ⊃</v>
          </cell>
          <cell r="E28">
            <v>4</v>
          </cell>
        </row>
        <row r="29">
          <cell r="B29" t="str">
            <v>수평곡관</v>
          </cell>
          <cell r="C29" t="str">
            <v>D=100×22½˚</v>
          </cell>
          <cell r="D29" t="str">
            <v xml:space="preserve"> ⊃</v>
          </cell>
          <cell r="E29">
            <v>5</v>
          </cell>
        </row>
        <row r="30">
          <cell r="B30" t="str">
            <v>수평곡관</v>
          </cell>
          <cell r="C30" t="str">
            <v>D=100×45˚</v>
          </cell>
          <cell r="D30" t="str">
            <v xml:space="preserve"> ⊃</v>
          </cell>
          <cell r="E30">
            <v>5</v>
          </cell>
        </row>
        <row r="31">
          <cell r="B31" t="str">
            <v>수평곡관</v>
          </cell>
          <cell r="C31" t="str">
            <v>D=150×45˚</v>
          </cell>
          <cell r="D31" t="str">
            <v xml:space="preserve"> ⊃</v>
          </cell>
          <cell r="E31">
            <v>5</v>
          </cell>
        </row>
        <row r="32">
          <cell r="B32" t="str">
            <v>수평곡관</v>
          </cell>
          <cell r="C32" t="str">
            <v>D=100×45˚</v>
          </cell>
          <cell r="D32" t="str">
            <v xml:space="preserve"> ⊃</v>
          </cell>
          <cell r="E32">
            <v>4</v>
          </cell>
        </row>
        <row r="33">
          <cell r="B33" t="str">
            <v>수평곡관</v>
          </cell>
          <cell r="C33" t="str">
            <v>D=100×90˚</v>
          </cell>
          <cell r="D33" t="str">
            <v xml:space="preserve"> ⊃</v>
          </cell>
          <cell r="E33">
            <v>6</v>
          </cell>
        </row>
        <row r="34">
          <cell r="B34" t="str">
            <v>수평곡관</v>
          </cell>
          <cell r="C34" t="str">
            <v>D=100×90˚</v>
          </cell>
          <cell r="D34" t="str">
            <v xml:space="preserve"> ⊃</v>
          </cell>
          <cell r="E34">
            <v>5</v>
          </cell>
        </row>
        <row r="35">
          <cell r="B35" t="str">
            <v>수평곡관</v>
          </cell>
          <cell r="C35" t="str">
            <v>D=100×90˚</v>
          </cell>
          <cell r="D35" t="str">
            <v xml:space="preserve"> ⊃</v>
          </cell>
          <cell r="E35">
            <v>55</v>
          </cell>
        </row>
        <row r="36">
          <cell r="B36" t="str">
            <v>소켓플랜지T형관</v>
          </cell>
          <cell r="C36" t="str">
            <v>D=100×100</v>
          </cell>
          <cell r="E36">
            <v>5</v>
          </cell>
        </row>
        <row r="37">
          <cell r="B37" t="str">
            <v>소켓플랜지T형관</v>
          </cell>
          <cell r="C37" t="str">
            <v>D=100×100</v>
          </cell>
          <cell r="E37">
            <v>5</v>
          </cell>
        </row>
        <row r="38">
          <cell r="B38" t="str">
            <v>소켓플랜지T형관</v>
          </cell>
          <cell r="C38" t="str">
            <v>D=100×100</v>
          </cell>
          <cell r="E38">
            <v>6</v>
          </cell>
        </row>
        <row r="39">
          <cell r="B39" t="str">
            <v>소켓T형관</v>
          </cell>
          <cell r="C39" t="str">
            <v>D=100×100</v>
          </cell>
          <cell r="E39">
            <v>4</v>
          </cell>
        </row>
        <row r="40">
          <cell r="B40" t="str">
            <v>소켓T형관</v>
          </cell>
          <cell r="C40" t="str">
            <v>D=100×100</v>
          </cell>
          <cell r="E40">
            <v>5</v>
          </cell>
        </row>
        <row r="41">
          <cell r="B41" t="str">
            <v>소켓T형관</v>
          </cell>
          <cell r="C41" t="str">
            <v>D=100×100</v>
          </cell>
          <cell r="E41">
            <v>8</v>
          </cell>
        </row>
        <row r="42">
          <cell r="B42" t="str">
            <v>이 음 관</v>
          </cell>
          <cell r="C42" t="str">
            <v>D=80</v>
          </cell>
          <cell r="E42">
            <v>9</v>
          </cell>
        </row>
        <row r="43">
          <cell r="B43" t="str">
            <v>이 음 관</v>
          </cell>
          <cell r="C43" t="str">
            <v>D=100</v>
          </cell>
          <cell r="E43">
            <v>10</v>
          </cell>
        </row>
        <row r="44">
          <cell r="B44" t="str">
            <v>이 음 관</v>
          </cell>
          <cell r="C44" t="str">
            <v>D=150</v>
          </cell>
          <cell r="E44">
            <v>12</v>
          </cell>
        </row>
        <row r="45">
          <cell r="B45" t="str">
            <v>이 음 관</v>
          </cell>
          <cell r="C45" t="str">
            <v>D=200</v>
          </cell>
          <cell r="E45">
            <v>18</v>
          </cell>
        </row>
        <row r="46">
          <cell r="B46" t="str">
            <v>이 음 관</v>
          </cell>
          <cell r="C46" t="str">
            <v>D=250</v>
          </cell>
          <cell r="E46">
            <v>25</v>
          </cell>
        </row>
        <row r="47">
          <cell r="B47" t="str">
            <v>이 음 관</v>
          </cell>
          <cell r="C47" t="str">
            <v>D=300</v>
          </cell>
          <cell r="E47">
            <v>34</v>
          </cell>
        </row>
        <row r="48">
          <cell r="B48" t="str">
            <v>플랜지관</v>
          </cell>
          <cell r="C48" t="str">
            <v>D=80</v>
          </cell>
          <cell r="E48">
            <v>7.9</v>
          </cell>
        </row>
        <row r="49">
          <cell r="B49" t="str">
            <v>플랜지관</v>
          </cell>
          <cell r="C49" t="str">
            <v>D=100</v>
          </cell>
          <cell r="E49">
            <v>9.6</v>
          </cell>
        </row>
        <row r="50">
          <cell r="B50" t="str">
            <v>플랜지관</v>
          </cell>
          <cell r="C50" t="str">
            <v>D=150</v>
          </cell>
          <cell r="E50">
            <v>15.6</v>
          </cell>
        </row>
        <row r="51">
          <cell r="B51" t="str">
            <v>플랜지관</v>
          </cell>
          <cell r="C51" t="str">
            <v>D=200</v>
          </cell>
          <cell r="E51">
            <v>22.5</v>
          </cell>
        </row>
        <row r="52">
          <cell r="B52" t="str">
            <v>플랜지관</v>
          </cell>
          <cell r="C52" t="str">
            <v>D=250</v>
          </cell>
          <cell r="E52">
            <v>31.5</v>
          </cell>
        </row>
        <row r="53">
          <cell r="B53" t="str">
            <v>플랜지관</v>
          </cell>
          <cell r="C53" t="str">
            <v>D=300</v>
          </cell>
          <cell r="E53">
            <v>41.5</v>
          </cell>
        </row>
        <row r="54">
          <cell r="B54" t="str">
            <v>제 수 변</v>
          </cell>
          <cell r="C54" t="str">
            <v>D=80</v>
          </cell>
          <cell r="E54">
            <v>42</v>
          </cell>
        </row>
        <row r="55">
          <cell r="B55" t="str">
            <v>제 수 변</v>
          </cell>
          <cell r="C55" t="str">
            <v>D=100</v>
          </cell>
          <cell r="E55">
            <v>50</v>
          </cell>
        </row>
        <row r="56">
          <cell r="B56" t="str">
            <v>제 수 변</v>
          </cell>
          <cell r="C56" t="str">
            <v>D=150</v>
          </cell>
          <cell r="E56">
            <v>90</v>
          </cell>
        </row>
        <row r="57">
          <cell r="B57" t="str">
            <v>제 수 변</v>
          </cell>
          <cell r="C57" t="str">
            <v>D=200</v>
          </cell>
          <cell r="E57">
            <v>140</v>
          </cell>
        </row>
        <row r="58">
          <cell r="B58" t="str">
            <v>제 수 변</v>
          </cell>
          <cell r="C58" t="str">
            <v>D=300</v>
          </cell>
          <cell r="E58">
            <v>280</v>
          </cell>
        </row>
        <row r="59">
          <cell r="B59" t="str">
            <v>공 기 변</v>
          </cell>
          <cell r="C59" t="str">
            <v>D=80</v>
          </cell>
          <cell r="E59">
            <v>94</v>
          </cell>
        </row>
        <row r="60">
          <cell r="B60" t="str">
            <v>공 기 변</v>
          </cell>
          <cell r="C60" t="str">
            <v>D=100</v>
          </cell>
          <cell r="E60">
            <v>110</v>
          </cell>
        </row>
        <row r="61">
          <cell r="B61" t="str">
            <v>단    관</v>
          </cell>
          <cell r="C61" t="str">
            <v>D=80</v>
          </cell>
          <cell r="E61">
            <v>13.5</v>
          </cell>
          <cell r="H61">
            <v>0.8</v>
          </cell>
          <cell r="I61" t="str">
            <v>×</v>
          </cell>
          <cell r="J61" t="str">
            <v>＋</v>
          </cell>
        </row>
        <row r="62">
          <cell r="B62" t="str">
            <v>플랜지단관</v>
          </cell>
          <cell r="C62" t="str">
            <v>D=100</v>
          </cell>
          <cell r="E62">
            <v>16.399999999999999</v>
          </cell>
          <cell r="H62">
            <v>0.8</v>
          </cell>
          <cell r="I62" t="str">
            <v>×</v>
          </cell>
          <cell r="J62" t="str">
            <v>＋</v>
          </cell>
        </row>
        <row r="63">
          <cell r="B63" t="str">
            <v>플랜지단관</v>
          </cell>
          <cell r="C63" t="str">
            <v>D=100</v>
          </cell>
          <cell r="E63">
            <v>16.399999999999999</v>
          </cell>
          <cell r="H63">
            <v>0.92</v>
          </cell>
          <cell r="I63" t="str">
            <v>×</v>
          </cell>
          <cell r="J63" t="str">
            <v>＋</v>
          </cell>
        </row>
        <row r="64">
          <cell r="B64" t="str">
            <v>플랜지단관</v>
          </cell>
          <cell r="C64" t="str">
            <v>D=100</v>
          </cell>
          <cell r="E64">
            <v>16.399999999999999</v>
          </cell>
          <cell r="H64">
            <v>-2</v>
          </cell>
          <cell r="I64" t="str">
            <v>×</v>
          </cell>
          <cell r="J64" t="str">
            <v>＋</v>
          </cell>
        </row>
        <row r="65">
          <cell r="B65" t="str">
            <v>플랜지단관</v>
          </cell>
          <cell r="C65" t="str">
            <v>D=100</v>
          </cell>
          <cell r="E65">
            <v>16.399999999999999</v>
          </cell>
          <cell r="H65">
            <v>-1</v>
          </cell>
          <cell r="I65" t="str">
            <v>×</v>
          </cell>
          <cell r="J65" t="str">
            <v>＋</v>
          </cell>
        </row>
        <row r="66">
          <cell r="B66" t="str">
            <v>플랜지단관</v>
          </cell>
          <cell r="C66" t="str">
            <v>D=100</v>
          </cell>
          <cell r="E66">
            <v>16.399999999999999</v>
          </cell>
          <cell r="H66">
            <v>0</v>
          </cell>
          <cell r="I66" t="str">
            <v>×</v>
          </cell>
          <cell r="J66" t="str">
            <v>＋</v>
          </cell>
        </row>
        <row r="67">
          <cell r="B67" t="str">
            <v>플랜지단관</v>
          </cell>
          <cell r="C67" t="str">
            <v>D=100</v>
          </cell>
          <cell r="E67">
            <v>16.399999999999999</v>
          </cell>
          <cell r="H67">
            <v>1</v>
          </cell>
          <cell r="I67" t="str">
            <v>×</v>
          </cell>
          <cell r="J67" t="str">
            <v>＋</v>
          </cell>
        </row>
        <row r="68">
          <cell r="B68" t="str">
            <v>플랜지단관</v>
          </cell>
          <cell r="C68" t="str">
            <v>D=100</v>
          </cell>
          <cell r="E68">
            <v>16.399999999999999</v>
          </cell>
          <cell r="H68">
            <v>2</v>
          </cell>
          <cell r="I68" t="str">
            <v>×</v>
          </cell>
          <cell r="J68" t="str">
            <v>＋</v>
          </cell>
        </row>
        <row r="69">
          <cell r="B69" t="str">
            <v>단    관</v>
          </cell>
          <cell r="C69" t="str">
            <v>D=125</v>
          </cell>
          <cell r="E69">
            <v>21</v>
          </cell>
          <cell r="H69">
            <v>3</v>
          </cell>
          <cell r="I69" t="str">
            <v>×</v>
          </cell>
          <cell r="J69" t="str">
            <v>＋</v>
          </cell>
        </row>
        <row r="70">
          <cell r="B70" t="str">
            <v>단    관</v>
          </cell>
          <cell r="C70" t="str">
            <v>D=150</v>
          </cell>
          <cell r="E70">
            <v>25.3</v>
          </cell>
          <cell r="H70">
            <v>4</v>
          </cell>
          <cell r="I70" t="str">
            <v>×</v>
          </cell>
          <cell r="J70" t="str">
            <v>＋</v>
          </cell>
        </row>
        <row r="71">
          <cell r="B71" t="str">
            <v>단    관</v>
          </cell>
          <cell r="C71" t="str">
            <v>D=200</v>
          </cell>
          <cell r="E71">
            <v>33.799999999999997</v>
          </cell>
          <cell r="H71">
            <v>5</v>
          </cell>
          <cell r="I71" t="str">
            <v>×</v>
          </cell>
          <cell r="J71" t="str">
            <v>＋</v>
          </cell>
        </row>
        <row r="72">
          <cell r="B72" t="str">
            <v>단    관</v>
          </cell>
          <cell r="C72" t="str">
            <v>D=250</v>
          </cell>
          <cell r="E72">
            <v>44.3</v>
          </cell>
          <cell r="H72">
            <v>6</v>
          </cell>
          <cell r="I72" t="str">
            <v>×</v>
          </cell>
          <cell r="J72" t="str">
            <v>＋</v>
          </cell>
        </row>
        <row r="73">
          <cell r="B73" t="str">
            <v>단    관</v>
          </cell>
          <cell r="C73" t="str">
            <v>D=300</v>
          </cell>
          <cell r="E73">
            <v>56.3</v>
          </cell>
          <cell r="H73">
            <v>7</v>
          </cell>
          <cell r="I73" t="str">
            <v>×</v>
          </cell>
          <cell r="J73" t="str">
            <v>＋</v>
          </cell>
        </row>
        <row r="74">
          <cell r="B74" t="str">
            <v>단    관</v>
          </cell>
          <cell r="C74" t="str">
            <v>D=350</v>
          </cell>
          <cell r="E74">
            <v>69.599999999999994</v>
          </cell>
          <cell r="H74">
            <v>8</v>
          </cell>
          <cell r="I74" t="str">
            <v>×</v>
          </cell>
          <cell r="J74" t="str">
            <v>＋</v>
          </cell>
        </row>
        <row r="75">
          <cell r="B75" t="str">
            <v>단    관</v>
          </cell>
          <cell r="C75" t="str">
            <v>D=400</v>
          </cell>
          <cell r="E75">
            <v>83.7</v>
          </cell>
          <cell r="H75">
            <v>9</v>
          </cell>
          <cell r="I75" t="str">
            <v>×</v>
          </cell>
          <cell r="J75" t="str">
            <v>＋</v>
          </cell>
        </row>
        <row r="76">
          <cell r="B76" t="str">
            <v>단    관</v>
          </cell>
          <cell r="C76" t="str">
            <v>D=450</v>
          </cell>
          <cell r="E76">
            <v>98.5</v>
          </cell>
          <cell r="H76">
            <v>10</v>
          </cell>
          <cell r="I76" t="str">
            <v>×</v>
          </cell>
          <cell r="J76" t="str">
            <v>＋</v>
          </cell>
        </row>
        <row r="77">
          <cell r="B77" t="str">
            <v>단    관</v>
          </cell>
          <cell r="C77" t="str">
            <v>D=500</v>
          </cell>
          <cell r="E77">
            <v>115.6</v>
          </cell>
          <cell r="H77">
            <v>11</v>
          </cell>
          <cell r="I77" t="str">
            <v>×</v>
          </cell>
          <cell r="J77" t="str">
            <v>＋</v>
          </cell>
        </row>
        <row r="78">
          <cell r="B78" t="str">
            <v>단    관</v>
          </cell>
          <cell r="C78" t="str">
            <v>D=600</v>
          </cell>
          <cell r="E78">
            <v>152</v>
          </cell>
          <cell r="H78">
            <v>12</v>
          </cell>
          <cell r="I78" t="str">
            <v>×</v>
          </cell>
          <cell r="J78" t="str">
            <v>＋</v>
          </cell>
        </row>
        <row r="79">
          <cell r="B79" t="str">
            <v>단    관</v>
          </cell>
          <cell r="C79" t="str">
            <v>D=700</v>
          </cell>
          <cell r="E79">
            <v>193</v>
          </cell>
          <cell r="H79">
            <v>13</v>
          </cell>
          <cell r="I79" t="str">
            <v>×</v>
          </cell>
          <cell r="J79" t="str">
            <v>＋</v>
          </cell>
        </row>
        <row r="80">
          <cell r="B80" t="str">
            <v>단    관</v>
          </cell>
          <cell r="C80" t="str">
            <v>D=800</v>
          </cell>
          <cell r="E80">
            <v>238.7</v>
          </cell>
          <cell r="H80">
            <v>14</v>
          </cell>
          <cell r="I80" t="str">
            <v>×</v>
          </cell>
          <cell r="J80" t="str">
            <v>＋</v>
          </cell>
        </row>
        <row r="81">
          <cell r="B81" t="str">
            <v>단    관</v>
          </cell>
          <cell r="C81" t="str">
            <v>D=900</v>
          </cell>
          <cell r="E81">
            <v>288.7</v>
          </cell>
          <cell r="H81">
            <v>15</v>
          </cell>
          <cell r="I81" t="str">
            <v>×</v>
          </cell>
          <cell r="J81" t="str">
            <v>＋</v>
          </cell>
        </row>
        <row r="82">
          <cell r="B82" t="str">
            <v>단    관</v>
          </cell>
          <cell r="C82" t="str">
            <v>D=1000</v>
          </cell>
          <cell r="E82">
            <v>343.2</v>
          </cell>
          <cell r="H82">
            <v>16</v>
          </cell>
          <cell r="I82" t="str">
            <v>×</v>
          </cell>
          <cell r="J82" t="str">
            <v>＋</v>
          </cell>
        </row>
        <row r="83">
          <cell r="B83" t="str">
            <v>단    관</v>
          </cell>
          <cell r="C83" t="str">
            <v>D=1100</v>
          </cell>
          <cell r="E83">
            <v>399.5</v>
          </cell>
          <cell r="H83">
            <v>17</v>
          </cell>
          <cell r="I83" t="str">
            <v>×</v>
          </cell>
          <cell r="J83" t="str">
            <v>＋</v>
          </cell>
        </row>
        <row r="84">
          <cell r="B84" t="str">
            <v>단    관</v>
          </cell>
          <cell r="C84" t="str">
            <v>D=1200</v>
          </cell>
          <cell r="E84">
            <v>465.9</v>
          </cell>
          <cell r="H84">
            <v>18</v>
          </cell>
          <cell r="I84" t="str">
            <v>×</v>
          </cell>
          <cell r="J84" t="str">
            <v>＋</v>
          </cell>
        </row>
        <row r="85">
          <cell r="B85" t="str">
            <v>없음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조건"/>
      <sheetName val="단면가정"/>
      <sheetName val="하중계산"/>
      <sheetName val="입력자료"/>
      <sheetName val="지반반력계수"/>
      <sheetName val="Sheet1"/>
      <sheetName val="하중재하 "/>
      <sheetName val="안정검토-상시"/>
      <sheetName val="하중조합"/>
      <sheetName val="배근도"/>
      <sheetName val="거더기둥계산"/>
      <sheetName val="deep beam"/>
      <sheetName val="우각부"/>
      <sheetName val="DATE"/>
      <sheetName val="도장수량(하1)"/>
      <sheetName val="주형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간 지"/>
      <sheetName val="1.설계조건"/>
      <sheetName val="BOX 설계"/>
      <sheetName val="SAP DATA"/>
      <sheetName val="단면력 집계"/>
      <sheetName val="구체철근량"/>
      <sheetName val="사용성 검토"/>
      <sheetName val="주철근조립도"/>
      <sheetName val="말뚝지지력산정"/>
      <sheetName val="부력안정검토"/>
      <sheetName val="현장식당(1)"/>
      <sheetName val="원형맨홀수량"/>
      <sheetName val="단면가정"/>
      <sheetName val="Y-WORK"/>
      <sheetName val="기둥(원형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J19">
            <v>350</v>
          </cell>
        </row>
        <row r="22">
          <cell r="L22">
            <v>20</v>
          </cell>
        </row>
        <row r="116">
          <cell r="F116">
            <v>2.5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단면가정"/>
      <sheetName val="교각1"/>
      <sheetName val="하도금액분계"/>
      <sheetName val="견적990322"/>
      <sheetName val="기둥(원형)"/>
      <sheetName val="철근단면적"/>
      <sheetName val="#REF"/>
      <sheetName val="원형맨홀수량"/>
      <sheetName val="합계금액"/>
      <sheetName val="산출근거"/>
      <sheetName val="ABUT수량-A1"/>
      <sheetName val="danga"/>
      <sheetName val="ilch"/>
      <sheetName val="가도공"/>
      <sheetName val="DATA"/>
      <sheetName val="입찰안"/>
      <sheetName val="guard(mac)"/>
      <sheetName val="SLAB&quot;1&quot;"/>
      <sheetName val="대비"/>
      <sheetName val="WVAL"/>
      <sheetName val="DATE"/>
      <sheetName val="방음벽기초(H=4m)"/>
      <sheetName val="9GNG운반"/>
      <sheetName val="Sheet1"/>
      <sheetName val="8.PILE  (돌출)"/>
      <sheetName val="Y-WORK"/>
      <sheetName val="ITEM"/>
      <sheetName val="용산1(해보)"/>
      <sheetName val="터파기및재료"/>
      <sheetName val="1"/>
      <sheetName val="6PILE  (돌출)"/>
      <sheetName val="내역서"/>
      <sheetName val="물가자료"/>
      <sheetName val="1,2,3,4,5단위수량"/>
      <sheetName val="코드표"/>
      <sheetName val="분석"/>
      <sheetName val="개산공사비"/>
      <sheetName val="식생블럭단위수량"/>
      <sheetName val="일위대가9803"/>
      <sheetName val="구조물철거타공정이월"/>
      <sheetName val="지급자재"/>
      <sheetName val="자료"/>
      <sheetName val="노임단가"/>
      <sheetName val="원가입력"/>
      <sheetName val="ASP"/>
      <sheetName val="교각계산"/>
      <sheetName val="토목"/>
      <sheetName val="설명서 "/>
      <sheetName val="일위대가(계측기설치)"/>
      <sheetName val="노임이"/>
      <sheetName val="전기"/>
      <sheetName val="WORK"/>
      <sheetName val="단위수량"/>
      <sheetName val="데이타"/>
      <sheetName val="Front"/>
      <sheetName val="wall"/>
      <sheetName val="자재단가"/>
      <sheetName val="대전21토목내역서"/>
      <sheetName val="TYPE-A"/>
      <sheetName val="일반부표"/>
      <sheetName val="N賃率-職"/>
      <sheetName val="제직재"/>
      <sheetName val="설직재-1"/>
      <sheetName val="제-노임"/>
      <sheetName val="단면 (2)"/>
      <sheetName val="플랜트 설치"/>
      <sheetName val="찍기"/>
      <sheetName val="정부노임단가"/>
      <sheetName val="가중치"/>
      <sheetName val="70%"/>
      <sheetName val="견적조건"/>
      <sheetName val="개략"/>
      <sheetName val="2호맨홀공제수량"/>
      <sheetName val="BOX전기내역"/>
      <sheetName val="소운반"/>
      <sheetName val="날개벽수량표"/>
      <sheetName val="석축"/>
      <sheetName val="송라터널총괄"/>
      <sheetName val="hvac내역서(제어동)"/>
      <sheetName val="총집계"/>
      <sheetName val="조작대(1연)"/>
      <sheetName val="전기일위대가"/>
      <sheetName val="Macro(전선)"/>
      <sheetName val="산출내역서집계표"/>
      <sheetName val="hvac(제어동)"/>
      <sheetName val="전체"/>
      <sheetName val="CODE"/>
      <sheetName val="보온자재단가표"/>
      <sheetName val="COPING"/>
      <sheetName val="좌측"/>
      <sheetName val="주차구획선수량"/>
      <sheetName val="crude.SLAB RE-bar"/>
      <sheetName val="CRUDE RE-bar"/>
      <sheetName val="spiral"/>
      <sheetName val="관리,공감"/>
      <sheetName val="업체별기성내역"/>
      <sheetName val="물량표S"/>
      <sheetName val="PAINT"/>
      <sheetName val="SUMMARY"/>
      <sheetName val="물량표"/>
      <sheetName val="물량표(신)"/>
      <sheetName val="TEL"/>
      <sheetName val="배수통관(좌)"/>
      <sheetName val="단가산출서1"/>
      <sheetName val="식재총괄"/>
      <sheetName val="을"/>
      <sheetName val="수입"/>
      <sheetName val="INPUT"/>
      <sheetName val="조경"/>
      <sheetName val="SILICATE"/>
      <sheetName val="TB-내역서"/>
      <sheetName val="내역서_"/>
      <sheetName val="시설물기초"/>
      <sheetName val="역T형"/>
      <sheetName val="몰탈재료산출"/>
      <sheetName val="일위대가(가설)"/>
      <sheetName val="설계예산"/>
      <sheetName val="Macro1"/>
      <sheetName val="연령현황"/>
      <sheetName val="노임"/>
      <sheetName val="3.하중산정4.지지력"/>
      <sheetName val="표지 (2)"/>
      <sheetName val="금액내역서"/>
      <sheetName val="실행철강하도"/>
      <sheetName val="수로단위수량"/>
      <sheetName val="기초일위"/>
      <sheetName val="수목단가"/>
      <sheetName val="시설수량표"/>
      <sheetName val="시설일위"/>
      <sheetName val="식재수량표"/>
      <sheetName val="식재일위"/>
      <sheetName val="총괄표"/>
      <sheetName val="세목전체"/>
      <sheetName val="20관리비율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99노임기준"/>
      <sheetName val="1. 설계조건 2.단면가정 3. 하중계산"/>
      <sheetName val="DATA 입력란"/>
      <sheetName val="절취및터파기"/>
      <sheetName val="토공총괄집계"/>
      <sheetName val="하수급견적대비"/>
      <sheetName val="조명율표"/>
      <sheetName val="CON포장수량"/>
      <sheetName val="CONUNIT"/>
      <sheetName val="포장공"/>
      <sheetName val="일위대가표"/>
      <sheetName val="설계조건"/>
      <sheetName val="우수공"/>
      <sheetName val="교대(A1)"/>
      <sheetName val="총괄내역서"/>
      <sheetName val="1.설계기준"/>
      <sheetName val="sw1"/>
      <sheetName val="지장물C"/>
      <sheetName val="공통가설"/>
      <sheetName val="BID"/>
      <sheetName val="식재일위대가"/>
      <sheetName val="유림골조"/>
      <sheetName val="지구단위계획"/>
      <sheetName val="3BL공동구 수량"/>
      <sheetName val="참조"/>
      <sheetName val="참조M"/>
      <sheetName val="INPUT(덕도방향-시점)"/>
      <sheetName val="본체"/>
      <sheetName val="원형1호맨홀토공수량"/>
      <sheetName val="H-pile(298x299)"/>
      <sheetName val="H-pile(250x250)"/>
      <sheetName val="일위대가1"/>
      <sheetName val="철근량"/>
      <sheetName val="W3단면"/>
      <sheetName val="안산기계장치"/>
      <sheetName val="가로등내역서"/>
      <sheetName val="내력서"/>
      <sheetName val="안정계산"/>
      <sheetName val="단면검토"/>
      <sheetName val="신규 수주분(사용자 정의)"/>
      <sheetName val="수량산출"/>
      <sheetName val="DATA2000"/>
      <sheetName val="토목품셈"/>
      <sheetName val="음료실행"/>
      <sheetName val="98수문일위"/>
      <sheetName val="설계내역서"/>
      <sheetName val="기기리스트"/>
      <sheetName val="슬래브"/>
      <sheetName val="기계경비(시간당)"/>
      <sheetName val="램머"/>
      <sheetName val="2.가정단면"/>
      <sheetName val="1.2.1 마루높이결정"/>
      <sheetName val="갑지(추정)"/>
      <sheetName val="내역"/>
      <sheetName val="1.우편집중내역서"/>
      <sheetName val="신우"/>
      <sheetName val="토적계산서"/>
      <sheetName val="2.입력sheet"/>
      <sheetName val="마산방향철근집계"/>
      <sheetName val="진주방향"/>
      <sheetName val="마산방향"/>
      <sheetName val="CPM챠트"/>
      <sheetName val="한강운반비"/>
      <sheetName val="Pier 3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내역및총괄"/>
      <sheetName val="M1"/>
      <sheetName val="Sheet2"/>
      <sheetName val="뚝토공"/>
      <sheetName val="차액보증"/>
      <sheetName val="금융비용"/>
      <sheetName val="주경기-오배수"/>
      <sheetName val="Total"/>
      <sheetName val="갑지"/>
      <sheetName val="산근(PE,300)"/>
      <sheetName val="특2호하천산근"/>
      <sheetName val="특2호부관하천산근"/>
      <sheetName val="신표지1"/>
      <sheetName val="표  지"/>
      <sheetName val="약품공급2"/>
      <sheetName val="2011.(4)"/>
      <sheetName val="COMPARISON TABLE"/>
      <sheetName val="부대공Ⅱ"/>
      <sheetName val="토공총괄표"/>
      <sheetName val="직공비"/>
      <sheetName val="(3.품질관리 시험 총괄표)"/>
      <sheetName val="옥룡잡비"/>
      <sheetName val="정렬"/>
      <sheetName val="※참고자료※"/>
      <sheetName val="원하도급내역서(당초)"/>
      <sheetName val="견적서"/>
      <sheetName val="손익분석"/>
      <sheetName val="일위대가(건축)"/>
      <sheetName val="전력"/>
      <sheetName val="Sheet3"/>
      <sheetName val="UEC영화관본공사내역"/>
      <sheetName val="대운산출"/>
      <sheetName val="세부내역"/>
      <sheetName val="소방현물"/>
      <sheetName val="현장일반사항"/>
      <sheetName val="수량BOQ"/>
      <sheetName val="공사비예산서(토목분)"/>
      <sheetName val="토량1-1"/>
      <sheetName val="도장수량(하1)"/>
      <sheetName val="주형"/>
      <sheetName val="옹벽"/>
      <sheetName val="거래처등록"/>
      <sheetName val="단가(1)"/>
      <sheetName val="원가계산서"/>
      <sheetName val="토공(우물통,기타) "/>
      <sheetName val="Sheet1 (2)"/>
      <sheetName val="보차도경계석"/>
      <sheetName val="맨홀수량"/>
      <sheetName val="증감내역서"/>
      <sheetName val="관경별우수관집계"/>
      <sheetName val="2000년1차"/>
      <sheetName val="건축공사"/>
      <sheetName val="공량산출서"/>
      <sheetName val="GAEYO"/>
      <sheetName val="SUMDO"/>
      <sheetName val="ENDDO"/>
      <sheetName val="PLDB"/>
      <sheetName val="AAA"/>
      <sheetName val="M-HOUR"/>
      <sheetName val="공기"/>
      <sheetName val="Sheet5"/>
      <sheetName val="내역표지"/>
      <sheetName val=" 냉각수펌프"/>
      <sheetName val="품셈TABLE"/>
      <sheetName val="식재인부"/>
      <sheetName val="덕전리"/>
      <sheetName val="SLIDES"/>
      <sheetName val="7.PILE  (돌출)"/>
      <sheetName val="횡배수관"/>
      <sheetName val="법면"/>
      <sheetName val="부대공"/>
      <sheetName val="구조물공"/>
      <sheetName val="중기일위대가"/>
      <sheetName val="토공"/>
      <sheetName val="배수공1"/>
      <sheetName val="견적대비"/>
      <sheetName val="단가조사서"/>
      <sheetName val="목차"/>
      <sheetName val="통영LNG입찰현황"/>
      <sheetName val="토목주소"/>
      <sheetName val="프랜트면허"/>
      <sheetName val="별표 "/>
      <sheetName val="단가조사-2"/>
      <sheetName val="VE절감"/>
      <sheetName val="총괄"/>
      <sheetName val="물가시세표"/>
      <sheetName val="&lt;목록&gt;"/>
      <sheetName val="COL"/>
      <sheetName val="BOILING검토"/>
      <sheetName val="대비표"/>
      <sheetName val="DIAPHRAGM"/>
      <sheetName val="수목표준대가"/>
      <sheetName val="집계표(육상)"/>
      <sheetName val="조건표"/>
      <sheetName val="별총"/>
      <sheetName val="공사내역"/>
      <sheetName val="2000용수잠관-수량집계"/>
      <sheetName val="설계변경원가계산총괄표"/>
      <sheetName val="간지9)"/>
      <sheetName val="기안"/>
      <sheetName val="수량집계표"/>
      <sheetName val="자재목록"/>
      <sheetName val="입력"/>
      <sheetName val="BOX(1.5X1.5)"/>
      <sheetName val="U-TYPE(1)"/>
      <sheetName val="전선 및 전선관"/>
      <sheetName val="시선유도표지집계표"/>
      <sheetName val="설계명세"/>
      <sheetName val="예산작성기준(전기)"/>
      <sheetName val="지주목시비량산출서"/>
      <sheetName val="일반공사"/>
      <sheetName val="웅진교-S2"/>
      <sheetName val="방음벽기초"/>
      <sheetName val="입찰보고"/>
      <sheetName val="PD-5(직선)"/>
      <sheetName val="통합"/>
      <sheetName val="WEON"/>
      <sheetName val="차선도색현황"/>
      <sheetName val="원형측구(B-type)"/>
      <sheetName val="o현장경비"/>
      <sheetName val="토목내역"/>
      <sheetName val="관경"/>
      <sheetName val="시행후면적"/>
      <sheetName val="시가지우회도로공내역서"/>
      <sheetName val="각사별공사비분개 "/>
      <sheetName val="기계경비일람"/>
      <sheetName val="1TL종점(1)"/>
      <sheetName val="도로경계블럭연장조서"/>
      <sheetName val="기계시공"/>
      <sheetName val="설계예산서"/>
      <sheetName val="데리네이타현황"/>
      <sheetName val="바닥판(1)"/>
      <sheetName val="토사(PE)"/>
      <sheetName val="포장복구집계"/>
      <sheetName val="상시"/>
      <sheetName val="단가일람"/>
      <sheetName val="단위량당중기"/>
      <sheetName val="P3"/>
      <sheetName val="기초공"/>
      <sheetName val="단가산출"/>
      <sheetName val="MOTOR"/>
      <sheetName val="1062-X방향 "/>
      <sheetName val="부하계산서"/>
      <sheetName val="XL4Poppy"/>
      <sheetName val="재집"/>
      <sheetName val="직재"/>
      <sheetName val="A-4"/>
      <sheetName val="품의"/>
      <sheetName val="전력구구조물산근"/>
      <sheetName val="상수도공-간지"/>
      <sheetName val="2공구산출내역"/>
      <sheetName val="소업1교"/>
      <sheetName val="용수량(생활용수)"/>
      <sheetName val="개요"/>
      <sheetName val="산근"/>
      <sheetName val="하중"/>
      <sheetName val="지급자재조서"/>
      <sheetName val="단가(반정1교-원주)"/>
      <sheetName val="Sheet10"/>
      <sheetName val="계단"/>
      <sheetName val="실행대비"/>
      <sheetName val="종배수관(신)"/>
      <sheetName val="적용단위길이"/>
      <sheetName val="자료입력"/>
      <sheetName val="종배수관면벽신"/>
      <sheetName val="수량산출근거"/>
      <sheetName val="기둥"/>
      <sheetName val="저판(버림100)"/>
      <sheetName val="계화배수"/>
      <sheetName val="(A)내역서"/>
      <sheetName val="현황산출서"/>
      <sheetName val="공사내역서(을)실행"/>
      <sheetName val="인명부"/>
      <sheetName val="PAD TR보호대기초"/>
      <sheetName val="가로등기초"/>
      <sheetName val="중기사용료산출근거"/>
      <sheetName val="단가 및 재료비"/>
      <sheetName val="변경후-SHEET"/>
      <sheetName val="단가조사"/>
      <sheetName val="ACUNIT"/>
      <sheetName val="노무비계"/>
      <sheetName val="설계기준"/>
      <sheetName val="sheeet2"/>
      <sheetName val="단면 _2_"/>
      <sheetName val="기계내역"/>
      <sheetName val="코드"/>
      <sheetName val="간선계산"/>
      <sheetName val="공사현황"/>
      <sheetName val="type-F"/>
      <sheetName val="대림경상68억"/>
      <sheetName val="예산대비"/>
      <sheetName val="배수공"/>
      <sheetName val="수정내역서"/>
      <sheetName val="날개벽(시점좌측)"/>
      <sheetName val="갑지1"/>
      <sheetName val="Baby일위대가"/>
      <sheetName val="1호맨홀토공"/>
      <sheetName val="CTEMCOST"/>
      <sheetName val="현장관리비"/>
      <sheetName val="Model"/>
      <sheetName val="CONSTRUCTION COMPONENT"/>
      <sheetName val="공사비산출내역"/>
      <sheetName val="접속 SLAB,BRACKET 설계"/>
      <sheetName val="2000전체분"/>
      <sheetName val="우수관"/>
      <sheetName val="집계"/>
      <sheetName val="수량산출서 갑지"/>
      <sheetName val="포장물량집계"/>
      <sheetName val="BID9697"/>
      <sheetName val="은행"/>
      <sheetName val="Dike for 49T03 &amp; 49T04"/>
      <sheetName val="Dike for 49T02, 05~07, 19 (1)"/>
      <sheetName val="6호기"/>
      <sheetName val="배수내역"/>
      <sheetName val="공내역"/>
      <sheetName val="예상"/>
      <sheetName val="주식"/>
      <sheetName val="기자재비"/>
      <sheetName val="0226"/>
      <sheetName val="woo(mac)"/>
      <sheetName val="수량집계"/>
      <sheetName val="기둥(하중)"/>
      <sheetName val="ENE-CAL 1"/>
      <sheetName val="Sheet15"/>
      <sheetName val="-몰탈콘크리트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주요자재집계표"/>
      <sheetName val="날개벽"/>
      <sheetName val="2002년12월"/>
      <sheetName val="맨홀평균높이"/>
      <sheetName val="결과조달"/>
      <sheetName val="상승요인분석"/>
      <sheetName val="유림총괄"/>
      <sheetName val="11.자재단가"/>
      <sheetName val="터널구조물산근"/>
      <sheetName val="설계기준 및 하중계산"/>
      <sheetName val="전차선로 물량표"/>
      <sheetName val="기계경비"/>
      <sheetName val="포장직선구간"/>
      <sheetName val="인천제철"/>
      <sheetName val="산근목록"/>
      <sheetName val="재료"/>
      <sheetName val="대정2공구"/>
      <sheetName val="내역서(전기)"/>
      <sheetName val="공종별수량집계"/>
      <sheetName val="역T형(H=6.0) (2)"/>
      <sheetName val="중기집계"/>
      <sheetName val="슬래브(유곡)"/>
      <sheetName val="입력시트"/>
      <sheetName val="계산서(곡선부)"/>
      <sheetName val="-치수표(곡선부)"/>
      <sheetName val="설정"/>
      <sheetName val="품셈총괄표"/>
      <sheetName val="FOOTING단면력"/>
      <sheetName val="00000"/>
      <sheetName val="추정공사비_산출내역1.xlsx"/>
      <sheetName val="공구"/>
      <sheetName val="우수"/>
      <sheetName val="맨홀수량산출"/>
      <sheetName val="CAL"/>
      <sheetName val="공정별 수량산출서"/>
      <sheetName val="일반시방서"/>
      <sheetName val="일위대가(조경)"/>
      <sheetName val="공사원가계산서"/>
      <sheetName val="자재 및 폐기물견적(2008)"/>
      <sheetName val="2000년하반기"/>
      <sheetName val="기초(중마오수)"/>
      <sheetName val="안정검토"/>
      <sheetName val="단면설계"/>
      <sheetName val="주beam"/>
      <sheetName val="평균터파기"/>
      <sheetName val="inter"/>
      <sheetName val="국공유지및사유지"/>
      <sheetName val="준검 내역서"/>
      <sheetName val="내역(전체)"/>
      <sheetName val="가정급수관"/>
      <sheetName val="M_DB"/>
      <sheetName val="TYPE"/>
      <sheetName val="costing_FE"/>
      <sheetName val="공종집계"/>
      <sheetName val="3CHBDC"/>
      <sheetName val="사급자재"/>
      <sheetName val="CAT_5"/>
      <sheetName val="간접비내역-1"/>
      <sheetName val="실행"/>
      <sheetName val="예산내역서"/>
      <sheetName val="DESCRIPTION"/>
      <sheetName val="6PILE__(돌출)"/>
      <sheetName val="CTG"/>
      <sheetName val="2.2 S-Curve"/>
      <sheetName val="일위대가목차"/>
      <sheetName val="변화치수"/>
      <sheetName val="대포2교접속"/>
      <sheetName val="천방교접속"/>
      <sheetName val="돌담교 상부수량"/>
      <sheetName val="H-PILE수량집계"/>
      <sheetName val="수량-가로등"/>
      <sheetName val="가시설수량"/>
      <sheetName val="우수받이"/>
      <sheetName val="제원및배치"/>
      <sheetName val="돌담교_상부수량"/>
      <sheetName val="해평견적"/>
      <sheetName val="CON기초"/>
      <sheetName val="역T형교대(말뚝기초)"/>
      <sheetName val="SAP_INPUT"/>
      <sheetName val="1단계"/>
      <sheetName val="테이블"/>
      <sheetName val="건축"/>
      <sheetName val="8.석축단위(H=1.5M)"/>
      <sheetName val="원가계산"/>
      <sheetName val="장비집계"/>
      <sheetName val="자재집계표"/>
      <sheetName val="구천"/>
      <sheetName val="경산"/>
      <sheetName val="평가데이터"/>
      <sheetName val="청천내"/>
      <sheetName val="일위"/>
      <sheetName val="산출금액내역"/>
      <sheetName val="도급예산내역서봉투"/>
      <sheetName val="설계산출표지"/>
      <sheetName val="도급예산내역서총괄표"/>
      <sheetName val="을부담운반비"/>
      <sheetName val="운반비산출"/>
      <sheetName val="현장예산"/>
      <sheetName val="예총"/>
      <sheetName val="요율"/>
      <sheetName val="명세서"/>
      <sheetName val="조경내역서"/>
      <sheetName val="3BL공동구_수량"/>
      <sheetName val="공사기본내용입력"/>
      <sheetName val="동원인원"/>
      <sheetName val="2공구하도급내역서"/>
      <sheetName val="3.공통공사대비"/>
      <sheetName val="TOTAL_BOQ"/>
      <sheetName val="범례표"/>
      <sheetName val="옹벽일반수량"/>
      <sheetName val="품셈집계표"/>
      <sheetName val="자재조사표"/>
      <sheetName val="연결관암거"/>
      <sheetName val="현장경비"/>
      <sheetName val="방배동내역(리라)"/>
      <sheetName val="건축공사집계표"/>
      <sheetName val="방배동내역 (총괄)"/>
      <sheetName val="부대공사총괄"/>
      <sheetName val="원본(갑지)"/>
      <sheetName val="단열-자재"/>
      <sheetName val="공제수량총집계표"/>
      <sheetName val="임금단가"/>
      <sheetName val="총투입계"/>
      <sheetName val="대창(함평)"/>
      <sheetName val="대창(장성)"/>
      <sheetName val="대창(함평)-창열"/>
      <sheetName val="원가"/>
      <sheetName val="연습"/>
      <sheetName val="설계서을"/>
      <sheetName val="견적"/>
      <sheetName val="수량3"/>
      <sheetName val="이토변실(A3-LINE)"/>
      <sheetName val="골재산출"/>
      <sheetName val="바닥판"/>
      <sheetName val="입력DATA"/>
      <sheetName val="J直材4"/>
      <sheetName val="Sheet6"/>
      <sheetName val="북방3터널"/>
      <sheetName val="Sheet16"/>
      <sheetName val="Sheet14"/>
      <sheetName val="부하"/>
      <sheetName val="APT"/>
      <sheetName val="Sheet13"/>
      <sheetName val="최적단면"/>
      <sheetName val="옥내아파트(전기)"/>
      <sheetName val="일위대가_호표"/>
      <sheetName val="일위대가_호표 (계약)"/>
      <sheetName val="점수계산1-2"/>
      <sheetName val="EP0618"/>
      <sheetName val="전계가"/>
      <sheetName val="인건비"/>
      <sheetName val="BOX-1515"/>
      <sheetName val="BOX-1510"/>
      <sheetName val="화단 철거"/>
      <sheetName val="배수철근"/>
      <sheetName val="수지예산"/>
      <sheetName val="예정(3)"/>
      <sheetName val="중간간지 (2)"/>
      <sheetName val="아스콘단위"/>
      <sheetName val="공사비증감"/>
      <sheetName val="1호-아(오)0.4"/>
      <sheetName val="맨홀토공수량"/>
      <sheetName val="입력값"/>
      <sheetName val="배수관산출"/>
      <sheetName val="Macro(차단기)"/>
      <sheetName val="터널조도"/>
      <sheetName val="분전함신설"/>
      <sheetName val="접지1종"/>
      <sheetName val="측구공"/>
      <sheetName val="-배수구조물공토공"/>
      <sheetName val="횡배수관재료-"/>
      <sheetName val="계산서(직선부)"/>
      <sheetName val="견적대비 견적서"/>
      <sheetName val="음봉방향"/>
      <sheetName val="cable data1"/>
      <sheetName val="공통부대비"/>
      <sheetName val="재료비"/>
      <sheetName val="건축내역"/>
      <sheetName val="중동공구"/>
      <sheetName val="약품설비"/>
      <sheetName val="건축집계"/>
      <sheetName val="BOQ"/>
      <sheetName val="세부내역서"/>
      <sheetName val="내역서_1"/>
      <sheetName val="플랜트_설치"/>
      <sheetName val="설명서_"/>
      <sheetName val="8_PILE__(돌출)"/>
      <sheetName val="1_설계기준"/>
      <sheetName val="단면_(2)"/>
      <sheetName val="crude_SLAB_RE-bar"/>
      <sheetName val="CRUDE_RE-bar"/>
      <sheetName val="신규_수주분(사용자_정의)"/>
      <sheetName val="BOX(1_5X1_5)"/>
      <sheetName val="pile_bearing_capa_&amp;_arrenge"/>
      <sheetName val="DATA_입력란"/>
      <sheetName val="2_입력sheet"/>
      <sheetName val="(3_품질관리_시험_총괄표)"/>
      <sheetName val="별표_"/>
      <sheetName val="2_가정단면"/>
      <sheetName val="토공(우물통,기타)_"/>
      <sheetName val="7_PILE__(돌출)"/>
      <sheetName val="COMPARISON_TABLE"/>
      <sheetName val="기본DATA"/>
      <sheetName val="관로토공"/>
      <sheetName val="TYPE1"/>
      <sheetName val="공사비집계"/>
      <sheetName val="단가대비표"/>
      <sheetName val="자재 집계표"/>
      <sheetName val="EQ"/>
      <sheetName val="wk prgs"/>
      <sheetName val="Berm"/>
      <sheetName val="현장별계약현황('98.10.31)"/>
      <sheetName val="산출내역서"/>
      <sheetName val="COPING-1"/>
      <sheetName val="역T형교대-2수량"/>
      <sheetName val="1-1"/>
      <sheetName val="집수정"/>
      <sheetName val="설계개요"/>
      <sheetName val="pvc연결관"/>
      <sheetName val="2. 공원조도"/>
      <sheetName val="장비사양"/>
      <sheetName val="빙장비사양"/>
      <sheetName val="Tables"/>
      <sheetName val="결재갑지"/>
      <sheetName val="간접비계산"/>
      <sheetName val="중기비"/>
      <sheetName val="CABLE SIZE-3"/>
      <sheetName val="대치판정"/>
      <sheetName val="소비자가"/>
      <sheetName val="부속동"/>
      <sheetName val="밸브설치"/>
      <sheetName val="IMPEADENCE MAP 취수장"/>
      <sheetName val="판"/>
      <sheetName val="화산경계"/>
      <sheetName val="I.설계조건"/>
      <sheetName val="1.폐기물집계표"/>
      <sheetName val="흥양2교토공집계표"/>
      <sheetName val="1_우편집중내역서"/>
      <sheetName val="Sheet1_(2)"/>
      <sheetName val="3_하중산정4_지지력"/>
      <sheetName val="표__지"/>
      <sheetName val="표지_(2)"/>
      <sheetName val="도"/>
      <sheetName val="배수내역 (2)"/>
      <sheetName val="물가시세"/>
      <sheetName val="빌딩 안내"/>
      <sheetName val="대우단가(풍산)"/>
      <sheetName val="개방1"/>
      <sheetName val="업무"/>
      <sheetName val="예가표"/>
      <sheetName val="배수개거"/>
      <sheetName val="종단계산"/>
      <sheetName val="구조물공위치조서"/>
      <sheetName val="영동(D)"/>
      <sheetName val="AC포장수량"/>
      <sheetName val="총수량집계표"/>
      <sheetName val="전체내역서"/>
      <sheetName val="설직재_1"/>
      <sheetName val="경비_원본"/>
      <sheetName val="수량"/>
      <sheetName val="변실"/>
      <sheetName val="이음부"/>
      <sheetName val="포장재료집계표"/>
      <sheetName val="항목"/>
      <sheetName val="DNW"/>
      <sheetName val="BSD (2)"/>
      <sheetName val="tggwan(mac)"/>
      <sheetName val="N10(미지급) "/>
      <sheetName val="(평균)"/>
      <sheetName val="단면A-A(TR)"/>
      <sheetName val="기초코드"/>
      <sheetName val="배수관접합및부설  "/>
      <sheetName val="깨기"/>
      <sheetName val="단지조성공(가포)"/>
      <sheetName val="LKVL-CK-HT-GD1"/>
      <sheetName val="TONGKE-HT"/>
      <sheetName val="편입용지조서"/>
      <sheetName val="Chiet tinh dz35"/>
      <sheetName val="가압장(토목)"/>
      <sheetName val="RFP002"/>
      <sheetName val="01"/>
      <sheetName val="Rooms"/>
      <sheetName val="TABLE DB"/>
      <sheetName val="쌍용 data base"/>
      <sheetName val="업무분장"/>
      <sheetName val="일반수량총괄집계"/>
      <sheetName val="계약ITEM"/>
      <sheetName val="escon"/>
      <sheetName val="Sheet4"/>
      <sheetName val="code HTT Thap"/>
      <sheetName val="Notes"/>
      <sheetName val="GIAVLIEU"/>
      <sheetName val="SAP"/>
      <sheetName val="Mall"/>
      <sheetName val="D&amp;W def."/>
      <sheetName val="FitOutConfCentre"/>
      <sheetName val="GVL"/>
      <sheetName val="RAB AR&amp;STR"/>
      <sheetName val="6MONTHS"/>
      <sheetName val="4-Lane bridge"/>
      <sheetName val="Z"/>
      <sheetName val="chitimc"/>
      <sheetName val="dongia (2)"/>
      <sheetName val="giathanh1"/>
      <sheetName val="t-h HA THE"/>
      <sheetName val="lam-moi"/>
      <sheetName val="THPDMoi  (2)"/>
      <sheetName val="gtrinh"/>
      <sheetName val="phuluc1"/>
      <sheetName val="DONGIA"/>
      <sheetName val="thao-go"/>
      <sheetName val="DON GIA"/>
      <sheetName val="DG"/>
      <sheetName val="dtxl"/>
      <sheetName val="CHITIET VL-NC-TT -1p"/>
      <sheetName val="TONG HOP VL-NC TT"/>
      <sheetName val="TH XL"/>
      <sheetName val="VC"/>
      <sheetName val="chitiet"/>
      <sheetName val="Tiepdia"/>
      <sheetName val="CHITIET VL-NC-TT-3p"/>
      <sheetName val="TDTKP"/>
      <sheetName val="TDTKP1"/>
      <sheetName val="KPVC-BD "/>
      <sheetName val="CHITIET VL-NC"/>
      <sheetName val="B3A - TOWER A"/>
      <sheetName val="FAB별"/>
      <sheetName val="Thuc thanh"/>
      <sheetName val="264"/>
      <sheetName val="기초단가"/>
      <sheetName val="중기손료"/>
      <sheetName val="설계명세서"/>
      <sheetName val="#3_일위대가목록"/>
      <sheetName val="차수공개요"/>
      <sheetName val="당초"/>
      <sheetName val="PIPING"/>
      <sheetName val="#2_일위대가목록"/>
      <sheetName val="중기"/>
      <sheetName val="DB"/>
      <sheetName val="물류최종8월7"/>
      <sheetName val="Quantity"/>
      <sheetName val="침하계"/>
      <sheetName val="SORCE1"/>
      <sheetName val="6PILE__(돌출)1"/>
      <sheetName val="1_설계조건1"/>
      <sheetName val="2_2_S-Curve"/>
      <sheetName val="1_2_1_마루높이결정"/>
      <sheetName val="3BL공동구_수량1"/>
      <sheetName val="Pier_3"/>
      <sheetName val="돌담교_상부수량1"/>
      <sheetName val="8_석축단위(H=1_5M)"/>
      <sheetName val="준검_내역서"/>
      <sheetName val="3_공통공사대비"/>
      <sheetName val="방배동내역_(총괄)"/>
      <sheetName val="PAD_TR보호대기초"/>
      <sheetName val="DI-ESTI"/>
      <sheetName val="일위대가표(유단가)"/>
      <sheetName val="Civil. Sub-Station 1"/>
      <sheetName val="Coax Designer"/>
      <sheetName val="tong du toan"/>
      <sheetName val="DAF-2"/>
      <sheetName val="TOSHIBA-Structure"/>
      <sheetName val="MAIN GATE HOUSE"/>
      <sheetName val="수리결과"/>
      <sheetName val="Rebar"/>
      <sheetName val="Bảng mã VT"/>
      <sheetName val="주소록2000(전화번호부)"/>
      <sheetName val="단면치수"/>
      <sheetName val="특수선일위대가"/>
      <sheetName val="S0"/>
      <sheetName val="노임단가기준"/>
      <sheetName val="3련 BOX"/>
      <sheetName val="수안보-MBR1"/>
      <sheetName val="6공구(당초)"/>
      <sheetName val="수량명세서"/>
      <sheetName val="수문보고"/>
      <sheetName val="2.단면가정 "/>
      <sheetName val="접속도로"/>
      <sheetName val="D-철근총괄"/>
      <sheetName val="SG"/>
      <sheetName val="종배수관"/>
      <sheetName val="자재단가대비표"/>
      <sheetName val="제수"/>
      <sheetName val="목표세부명세"/>
      <sheetName val="현황"/>
      <sheetName val="단가산출서"/>
      <sheetName val="plan&amp;section_of_foundation1"/>
      <sheetName val="design_load1"/>
      <sheetName val="working_load_at_the_btm_ft_1"/>
      <sheetName val="stability_check1"/>
      <sheetName val="design_criteria1"/>
      <sheetName val="1__설계조건_2_단면가정_3__하중계산"/>
      <sheetName val="부대내역"/>
      <sheetName val="단위중량"/>
      <sheetName val="Multi-dims"/>
      <sheetName val="하중계산"/>
      <sheetName val="6.단면검토"/>
      <sheetName val="기초자료"/>
      <sheetName val="암거 제원표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조명시설"/>
      <sheetName val="포장면적산출"/>
      <sheetName val="이토변실(A3-LINE)"/>
      <sheetName val="우수공"/>
      <sheetName val="DATA"/>
      <sheetName val="데이타"/>
      <sheetName val="산출근거"/>
      <sheetName val="토공(우물통,기타) "/>
      <sheetName val="차액보증"/>
      <sheetName val="횡배수관집현황(2공구)"/>
      <sheetName val="한강운반비"/>
      <sheetName val="우수"/>
      <sheetName val="#REF"/>
      <sheetName val="노임단가"/>
      <sheetName val="단가비교표"/>
      <sheetName val="내역서"/>
      <sheetName val="일위목록"/>
      <sheetName val="설계예산서"/>
      <sheetName val="예산내역서"/>
      <sheetName val="노무비"/>
      <sheetName val="98NS-N"/>
      <sheetName val="하부철근수량"/>
      <sheetName val="공사비"/>
      <sheetName val="토공A"/>
      <sheetName val="중산교"/>
      <sheetName val="J直材4"/>
      <sheetName val="COPING"/>
      <sheetName val="6PILE  (돌출)"/>
      <sheetName val="건축내역서"/>
      <sheetName val="집계표"/>
      <sheetName val="설비내역서"/>
      <sheetName val="전기내역서"/>
      <sheetName val="노임(1차)"/>
      <sheetName val="원가계산서"/>
      <sheetName val="맨홀조서"/>
      <sheetName val="수량산출"/>
      <sheetName val="Sheet1"/>
      <sheetName val="입찰안"/>
      <sheetName val="포장공자재집계표"/>
      <sheetName val="DATE"/>
      <sheetName val="단위수량"/>
      <sheetName val="하수급견적대비"/>
      <sheetName val="공사설계"/>
      <sheetName val="단가산출서"/>
      <sheetName val="보안등"/>
      <sheetName val="일위대가"/>
      <sheetName val="터파기및재료"/>
      <sheetName val="공량산출서"/>
      <sheetName val="일위대가목차"/>
      <sheetName val="몰탈재료산출"/>
      <sheetName val="6공구(당초)"/>
      <sheetName val="BSD (2)"/>
      <sheetName val="Sheet1 (2)"/>
      <sheetName val="예정공정완"/>
      <sheetName val="소야공정계획표"/>
      <sheetName val="횡배수관기초"/>
      <sheetName val="횡배수관수량집계"/>
      <sheetName val="2000년1차"/>
      <sheetName val="전체철근집계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접속슬래브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tggwan(mac)"/>
      <sheetName val="자재단가표"/>
      <sheetName val="웅진교-S2"/>
      <sheetName val="input"/>
      <sheetName val="도로토적"/>
      <sheetName val="토공계산서(부체도로)"/>
      <sheetName val="Sheet2"/>
      <sheetName val="Sheet3"/>
      <sheetName val="가도공"/>
      <sheetName val="단가조사"/>
      <sheetName val="화산경계"/>
      <sheetName val="총괄"/>
      <sheetName val="3BL공동구 수량"/>
      <sheetName val="말뚝지지력산정"/>
      <sheetName val="설계가"/>
      <sheetName val="type-F"/>
      <sheetName val="규준틀"/>
      <sheetName val="공내역"/>
      <sheetName val="조건표"/>
      <sheetName val="대로근거"/>
      <sheetName val="중로근거"/>
      <sheetName val="수량산출서"/>
      <sheetName val="공사비집계"/>
      <sheetName val="산출"/>
      <sheetName val="보도경계블럭"/>
      <sheetName val="날개벽"/>
      <sheetName val="단면 (2)"/>
      <sheetName val="기둥(원형)"/>
      <sheetName val="교각1"/>
      <sheetName val="당초"/>
      <sheetName val="토공계산"/>
      <sheetName val="J형측구단위수량"/>
      <sheetName val="암거단위"/>
      <sheetName val="준검 내역서"/>
      <sheetName val="000000"/>
      <sheetName val="우각부보강"/>
      <sheetName val="실행철강하도"/>
      <sheetName val="노임"/>
      <sheetName val="기초공"/>
      <sheetName val="건축내역"/>
      <sheetName val="일반수량집계표"/>
      <sheetName val="대비"/>
      <sheetName val="내역"/>
      <sheetName val="설계조건"/>
      <sheetName val="데리네이타현황"/>
      <sheetName val="토사(PE)"/>
      <sheetName val="자료"/>
      <sheetName val="계산서(곡선부)"/>
      <sheetName val="-치수표(곡선부)"/>
      <sheetName val="터널조도"/>
      <sheetName val="수목표준대가"/>
      <sheetName val="wall"/>
      <sheetName val="요율"/>
      <sheetName val="TYPE1"/>
      <sheetName val="3련 BOX"/>
      <sheetName val="비탈면보호공수량산출"/>
      <sheetName val="보차도경계석"/>
      <sheetName val="종배수관(신)"/>
      <sheetName val="적용단위길이"/>
      <sheetName val="자료입력"/>
      <sheetName val="종배수관면벽신"/>
      <sheetName val="산출내역서집계표"/>
      <sheetName val="전기일위대가"/>
      <sheetName val="정부노임단가"/>
      <sheetName val="1.설계조건"/>
      <sheetName val="상 부"/>
      <sheetName val="견적서"/>
      <sheetName val="자재단가"/>
      <sheetName val="장비경비"/>
      <sheetName val="수안보-MBR1"/>
      <sheetName val="02 SLAB"/>
      <sheetName val="05 BOX"/>
      <sheetName val="철근단면적"/>
      <sheetName val="일위대가표"/>
      <sheetName val="조명율표"/>
      <sheetName val="맨홀되메우기"/>
      <sheetName val="입고장부 (4)"/>
      <sheetName val="I.설계조건"/>
      <sheetName val="N賃率-職"/>
      <sheetName val="본체"/>
      <sheetName val="논산"/>
      <sheetName val="BSD_(2)"/>
      <sheetName val="지급자재"/>
      <sheetName val="경산"/>
      <sheetName val="MOTOR"/>
      <sheetName val="일반공사"/>
      <sheetName val="XL4Poppy"/>
      <sheetName val="장비"/>
      <sheetName val="산근1"/>
      <sheetName val="노무"/>
      <sheetName val="자재"/>
      <sheetName val="경비_원본"/>
      <sheetName val="심사계산"/>
      <sheetName val="심사물량"/>
      <sheetName val="계정"/>
      <sheetName val="Proposal"/>
      <sheetName val="대전-교대(A1-A2)"/>
      <sheetName val="토적표(1)"/>
      <sheetName val="집수정(600-700)"/>
      <sheetName val="dtt0301"/>
      <sheetName val="PUMP"/>
      <sheetName val="Total"/>
      <sheetName val="8.석축단위(H=1.5M)"/>
      <sheetName val="FRT_O"/>
      <sheetName val="FAB_I"/>
      <sheetName val="crude.SLAB RE-bar"/>
      <sheetName val="노견단위수량"/>
      <sheetName val="설계변경내역서"/>
      <sheetName val="앵커구조계산"/>
      <sheetName val="공통가설"/>
      <sheetName val="공사개요"/>
      <sheetName val="건축집계표"/>
      <sheetName val="Customer Databas"/>
      <sheetName val="단면검토"/>
      <sheetName val="Dae_Jiju"/>
      <sheetName val="DANGA"/>
      <sheetName val="Sikje_ingun"/>
      <sheetName val="TREE_D"/>
      <sheetName val="예정(3)"/>
      <sheetName val="BID"/>
      <sheetName val="설계총괄표"/>
      <sheetName val="예산변경사항"/>
      <sheetName val="배수관공"/>
      <sheetName val="전기"/>
      <sheetName val="날개벽(좌,우=45도,75도)"/>
      <sheetName val="DATA1"/>
      <sheetName val="수량집계"/>
      <sheetName val="단위단가"/>
      <sheetName val="산근1,2"/>
      <sheetName val="중기사용료"/>
      <sheetName val="일위대가표(DEEP)"/>
      <sheetName val="단위중량"/>
      <sheetName val="VXXXXXXX"/>
      <sheetName val="C3"/>
      <sheetName val="4)유동표"/>
      <sheetName val="단면가정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배수공집계표"/>
      <sheetName val="기계경비"/>
      <sheetName val="일반자재"/>
      <sheetName val="배수공"/>
      <sheetName val="안정검토"/>
      <sheetName val="98수문일위"/>
      <sheetName val="TEL"/>
      <sheetName val="변압기 및 발전기 용량"/>
      <sheetName val="견적서세부내용"/>
      <sheetName val="견적내용입력"/>
      <sheetName val="발신정보"/>
      <sheetName val="sheets"/>
      <sheetName val="토공집계"/>
      <sheetName val="단 box"/>
      <sheetName val="wing"/>
      <sheetName val="인건비"/>
      <sheetName val="말뚝물량"/>
      <sheetName val="중간부"/>
      <sheetName val="RAHMEN"/>
      <sheetName val="업무량"/>
      <sheetName val="포장수량집계"/>
      <sheetName val="t형"/>
      <sheetName val="노임목록"/>
      <sheetName val="자재목록"/>
      <sheetName val="중기목록"/>
      <sheetName val="횡배수관"/>
      <sheetName val="연장및면적(좌측)"/>
      <sheetName val="깨기"/>
      <sheetName val="특별교실"/>
      <sheetName val="T형( 파일기초) 공현1교"/>
      <sheetName val="투찰"/>
      <sheetName val="횡배수관토공수량"/>
      <sheetName val="일위대가(가설)"/>
      <sheetName val="8.PILE  (돌출)"/>
      <sheetName val="우배수"/>
      <sheetName val="일위대가표 (2)"/>
      <sheetName val="식재가격"/>
      <sheetName val="식재총괄"/>
      <sheetName val="단가산출"/>
      <sheetName val="1.수인터널"/>
      <sheetName val="新철폐복2"/>
      <sheetName val="新철폐복3"/>
      <sheetName val="충주"/>
      <sheetName val="코드표"/>
      <sheetName val="버스운행안내"/>
      <sheetName val="근태계획서"/>
      <sheetName val="예방접종계획"/>
      <sheetName val="골재및자재집계표"/>
      <sheetName val="화재 탐지 설비"/>
      <sheetName val="공사비명세서"/>
      <sheetName val="위치조서"/>
      <sheetName val="원형1호맨홀토공수량"/>
      <sheetName val="가시설단위수량"/>
      <sheetName val="금호"/>
      <sheetName val="관로공표지"/>
      <sheetName val="암거공"/>
      <sheetName val="guard(mac)"/>
      <sheetName val="골재산출"/>
      <sheetName val="설계"/>
      <sheetName val="주형"/>
      <sheetName val="반중력식옹벽"/>
      <sheetName val="H-pile(298x299)"/>
      <sheetName val="H-pile(250x250)"/>
      <sheetName val="2000전체분"/>
      <sheetName val="입력"/>
      <sheetName val="3.바닥판설계"/>
      <sheetName val="ilch"/>
      <sheetName val="산출목록표"/>
      <sheetName val="진주방향"/>
      <sheetName val="hvac(제어동)"/>
      <sheetName val="단가"/>
      <sheetName val="FOOTING단면력"/>
      <sheetName val="공구원가계산"/>
      <sheetName val="횡날개수집"/>
      <sheetName val="공제구간조서"/>
      <sheetName val="금액내역서"/>
      <sheetName val="맨홀수량산출(A-LINE)"/>
      <sheetName val="현대건설공구(UNIT)"/>
      <sheetName val="동해title"/>
      <sheetName val="일반부표"/>
      <sheetName val="SORCE1"/>
      <sheetName val="수량3"/>
      <sheetName val="COVER"/>
      <sheetName val="사각맨홀"/>
      <sheetName val="수로단위수량"/>
      <sheetName val="분류작업"/>
      <sheetName val="역T형교대-2수량"/>
      <sheetName val="7단가"/>
      <sheetName val="1련박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토적집계표"/>
      <sheetName val="토적표"/>
      <sheetName val="3BL공동구 수량"/>
      <sheetName val="3BL수량집계"/>
      <sheetName val="45BL공동구수량"/>
      <sheetName val="50BL공동구 수량 "/>
      <sheetName val="45,50BL수량집계"/>
      <sheetName val="수량집계표"/>
      <sheetName val="ABUT수량-A1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파형강관평균높이(D450)"/>
      <sheetName val="파형강관평균높이(D500)"/>
      <sheetName val="파형강관평균높이(D600)"/>
      <sheetName val="파형강관평균높이(D700)"/>
      <sheetName val="파형강관평균높이(D800)"/>
      <sheetName val="파형강관평균높이(D900)"/>
      <sheetName val="파형강관평균높이(D1000)"/>
      <sheetName val="관로토공집계"/>
      <sheetName val="연결관공제"/>
      <sheetName val="관로토공수량"/>
      <sheetName val="우수토공단위수량"/>
      <sheetName val="정부노임단가"/>
      <sheetName val="단가 및 재료비"/>
      <sheetName val="중기사용료산출근거"/>
      <sheetName val="데이타"/>
      <sheetName val="식재인부"/>
      <sheetName val="기초입력 DATA"/>
      <sheetName val="#REF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☞개인진도및전화부및견적조건"/>
      <sheetName val="      ★개인별현황표(김종우기사)"/>
      <sheetName val="      주소록"/>
      <sheetName val="☞골조,철골,조적분석표"/>
      <sheetName val="      ★골조분석표(서태용대리)"/>
      <sheetName val="      골조부재별비율"/>
      <sheetName val="☞마감분석표"/>
      <sheetName val="    (주)경원건축공사비분석표"/>
      <sheetName val="    (주)경원건축공사비분석표(공)"/>
      <sheetName val="A-4"/>
      <sheetName val="오산갈곳"/>
      <sheetName val="99-04-19-서울대관련(수정중)"/>
      <sheetName val="WORK"/>
      <sheetName val="ITEM"/>
      <sheetName val="연수동"/>
      <sheetName val="ilch"/>
      <sheetName val="P.M 별"/>
      <sheetName val="1월"/>
      <sheetName val="VXXXXXXX"/>
      <sheetName val="을"/>
      <sheetName val="Y-WORK"/>
      <sheetName val="토공사"/>
      <sheetName val="산업개발안내서"/>
      <sheetName val="ABUT수량-A1"/>
      <sheetName val="단가"/>
      <sheetName val="시설물일위"/>
      <sheetName val="TEL"/>
      <sheetName val="Sheet4"/>
      <sheetName val="BQ"/>
      <sheetName val="Sheet1"/>
      <sheetName val="영업2"/>
      <sheetName val="전기일위대가"/>
      <sheetName val="Sheet5"/>
      <sheetName val="BSD (2)"/>
      <sheetName val="건축내역"/>
      <sheetName val="도급"/>
      <sheetName val="공통부대비"/>
      <sheetName val="부대내역"/>
      <sheetName val="장비당단가 (1)"/>
      <sheetName val="DATA1"/>
      <sheetName val="c_balju"/>
      <sheetName val="투찰"/>
      <sheetName val="전기공사"/>
      <sheetName val="공통가설공사"/>
      <sheetName val="토목내역"/>
      <sheetName val="20관리비율"/>
      <sheetName val="3련 BOX"/>
      <sheetName val="단면(RW1)"/>
      <sheetName val="경비2내역"/>
      <sheetName val="TYPE-A"/>
      <sheetName val="일위대가표(DEEP)"/>
      <sheetName val="집계표"/>
      <sheetName val="DATA(BAC)"/>
      <sheetName val="가시설수량"/>
      <sheetName val="단위수량"/>
      <sheetName val="내역1"/>
      <sheetName val="수량산출서"/>
      <sheetName val="내역서(총)"/>
      <sheetName val="맨홀수량집계"/>
      <sheetName val="감가상각"/>
      <sheetName val="보합"/>
      <sheetName val="차액보증"/>
      <sheetName val="토&amp;흙"/>
      <sheetName val="INSTR"/>
      <sheetName val="CONCRETE"/>
      <sheetName val="일반공사"/>
      <sheetName val="세부내역"/>
      <sheetName val="TOTAL"/>
      <sheetName val="기별(종합)"/>
      <sheetName val="D-3503"/>
      <sheetName val="Site Expenses"/>
      <sheetName val="INST_DCI"/>
      <sheetName val="HVAC_DCI"/>
      <sheetName val="PIPE_DCI"/>
      <sheetName val="PRO_DCI"/>
      <sheetName val="실행내역"/>
      <sheetName val="2F 회의실견적(5_14 일대)"/>
      <sheetName val="을지"/>
      <sheetName val="입찰안"/>
      <sheetName val="BSD _2_"/>
      <sheetName val="내역서"/>
      <sheetName val="갑지(추정)"/>
      <sheetName val="EUPDAT2"/>
      <sheetName val="Dae_Jiju"/>
      <sheetName val="Sikje_ingun"/>
      <sheetName val="TREE_D"/>
      <sheetName val="설계조건"/>
      <sheetName val="안정계산"/>
      <sheetName val="단면검토"/>
      <sheetName val="일위대가목록"/>
      <sheetName val="원형맨홀수량"/>
      <sheetName val="계산근거"/>
      <sheetName val="물량산출근거"/>
      <sheetName val="교각1"/>
      <sheetName val="TABLE"/>
      <sheetName val="3BL공동구 수량"/>
      <sheetName val="건축원가계산서"/>
      <sheetName val="일위대가목차"/>
      <sheetName val="Testing"/>
      <sheetName val="일위대가목록(1)"/>
      <sheetName val="단가대비표(1)"/>
      <sheetName val="장비집계"/>
      <sheetName val="설산1.나"/>
      <sheetName val="본사S"/>
      <sheetName val="공사원가계산서"/>
      <sheetName val="SLAB"/>
      <sheetName val="ELECTRIC"/>
      <sheetName val="CTEMCOST"/>
      <sheetName val="SCHEDULE"/>
      <sheetName val="Base_Data"/>
      <sheetName val="대비"/>
      <sheetName val="聒CD-STRAND PILE 압입및굴착"/>
      <sheetName val="공사비 내역 (가)"/>
      <sheetName val="MOTOR"/>
      <sheetName val="J直材4"/>
      <sheetName val="IMP(MAIN)"/>
      <sheetName val="IMP (REACTOR)"/>
      <sheetName val="INPUT"/>
      <sheetName val="단면가정"/>
      <sheetName val="공사비산출내역"/>
      <sheetName val="가시설단위수량"/>
      <sheetName val="청산공사"/>
      <sheetName val="BQ-Offsite"/>
      <sheetName val="Cover"/>
      <sheetName val="L형옹벽(key)"/>
      <sheetName val=" 견적서"/>
      <sheetName val="투자효율분석"/>
      <sheetName val="설계명세서"/>
      <sheetName val="96수출"/>
      <sheetName val="가시설(TYPE-A)"/>
      <sheetName val="1-1평균터파기고(1)"/>
      <sheetName val="list price"/>
      <sheetName val="PUMP"/>
      <sheetName val="gyun"/>
      <sheetName val="Customer Databas"/>
      <sheetName val="인건비"/>
      <sheetName val=" "/>
      <sheetName val="산거각호표"/>
      <sheetName val="물량표"/>
      <sheetName val="방배동내역(리라)"/>
      <sheetName val="기계내역"/>
      <sheetName val="FAB별"/>
      <sheetName val="단가표 "/>
      <sheetName val="연습"/>
      <sheetName val="원가"/>
      <sheetName val="DATA_BAC_"/>
      <sheetName val="단위중량"/>
      <sheetName val="내역서 "/>
      <sheetName val="일위대가"/>
      <sheetName val="전신환매도율"/>
      <sheetName val="양식"/>
      <sheetName val="단중표"/>
      <sheetName val="차량구입"/>
      <sheetName val="별표 "/>
      <sheetName val="수량산출"/>
      <sheetName val="SE-611"/>
      <sheetName val="조경"/>
      <sheetName val="Indirect Cost"/>
      <sheetName val="배수관공"/>
      <sheetName val="wblff(before omi pc&amp;stump)"/>
      <sheetName val="Macro1"/>
      <sheetName val="금액집계"/>
      <sheetName val="단가대비표"/>
      <sheetName val="노원열병합  건축공사기성내역서"/>
      <sheetName val="식재품셈"/>
      <sheetName val="RCD-STRAND_PILE_압입및굴착"/>
      <sheetName val="______★개인별현황표(김종우기사)"/>
      <sheetName val="______주소록"/>
      <sheetName val="______★골조분석표(서태용대리)"/>
      <sheetName val="______골조부재별비율"/>
      <sheetName val="____(주)경원건축공사비분석표"/>
      <sheetName val="____(주)경원건축공사비분석표(공)"/>
      <sheetName val="장비당단가_(1)"/>
      <sheetName val="BSD_(2)"/>
      <sheetName val="실행예산"/>
      <sheetName val="unit"/>
      <sheetName val="밸브설치"/>
      <sheetName val="dg"/>
      <sheetName val="1"/>
      <sheetName val="Proposal"/>
      <sheetName val="우각부보강"/>
      <sheetName val="방송노임"/>
      <sheetName val="환률"/>
      <sheetName val="HRSG SMALL07220"/>
      <sheetName val="Harga material "/>
      <sheetName val="IPL_SCHEDULE"/>
      <sheetName val="BQLIST"/>
      <sheetName val="TABLE2-1 ISBL-(SlTE PREP)"/>
      <sheetName val="TABLE2.1 ISBL (Soil Invest)"/>
      <sheetName val="TABLE2-2 OSBL(GENERAL-CIVIL)"/>
      <sheetName val="남양시작동자105노65기1.3화1.2"/>
      <sheetName val="Projekt4"/>
      <sheetName val="자재단가비교표"/>
      <sheetName val="내역"/>
      <sheetName val="Y_WORK"/>
      <sheetName val="DATA"/>
      <sheetName val="영동(D)"/>
      <sheetName val="현장"/>
      <sheetName val="b_balju_cho"/>
      <sheetName val="소비자가"/>
      <sheetName val="중기사용료"/>
      <sheetName val="단가비교표"/>
      <sheetName val="DRAIN DRUM PIT D-301"/>
      <sheetName val="관람석제출"/>
      <sheetName val="말뚝물량"/>
      <sheetName val="분류기준"/>
      <sheetName val="현황산출서"/>
      <sheetName val="sum1 (2)"/>
      <sheetName val="7내역"/>
      <sheetName val="터파기및재료"/>
      <sheetName val="품셈TABLE"/>
      <sheetName val="Sheet13"/>
      <sheetName val="발전기"/>
      <sheetName val="#REF"/>
      <sheetName val="Sheet14"/>
      <sheetName val="공사개요"/>
      <sheetName val="N賃率-職"/>
      <sheetName val="실행"/>
      <sheetName val="날개벽(좌,우=45도,75도)"/>
      <sheetName val="7.5.2 BOQ Summary "/>
      <sheetName val="통신집계표1"/>
      <sheetName val="산출근거"/>
      <sheetName val="wall"/>
      <sheetName val="06-BATCH "/>
      <sheetName val="단가대비"/>
      <sheetName val="부하(성남)"/>
      <sheetName val="RAHMEN"/>
      <sheetName val="GRDBS"/>
      <sheetName val="옹벽"/>
      <sheetName val="토공계산서(부체도로)"/>
      <sheetName val="설계서"/>
      <sheetName val="P_M_별"/>
      <sheetName val="3련_BOX"/>
      <sheetName val="날개벽"/>
      <sheetName val="비교표"/>
      <sheetName val="kimre scrubber"/>
      <sheetName val="BOM-Form A.1.III"/>
      <sheetName val="General Data"/>
      <sheetName val="자재집계표"/>
      <sheetName val="부재력정리"/>
      <sheetName val="단가조사표"/>
      <sheetName val="변화치수"/>
      <sheetName val="1호맨홀가감수량"/>
      <sheetName val="1호맨홀수량산출"/>
      <sheetName val="SORCE1"/>
      <sheetName val="RING WALL"/>
      <sheetName val="cable"/>
      <sheetName val="CALCULATION"/>
      <sheetName val="DESIGN_CRETERIA"/>
      <sheetName val="EACT10"/>
      <sheetName val="단가표"/>
      <sheetName val="토목"/>
      <sheetName val="I.설계조건"/>
      <sheetName val="1.설계기준"/>
      <sheetName val="플랜트 설치"/>
      <sheetName val="DOGI"/>
      <sheetName val="금액"/>
      <sheetName val="1을"/>
      <sheetName val="원가계산서"/>
      <sheetName val="(C)원내역"/>
      <sheetName val="총괄표"/>
      <sheetName val="공통가설"/>
      <sheetName val="AH-1 "/>
      <sheetName val="FRT_O"/>
      <sheetName val="FAB_I"/>
      <sheetName val="3F"/>
      <sheetName val="SG"/>
      <sheetName val="공사입력"/>
      <sheetName val="SRC-B3U2"/>
      <sheetName val="국별인원"/>
      <sheetName val="직노"/>
      <sheetName val="예산서"/>
      <sheetName val="설계명세서(선로)"/>
      <sheetName val="full (2)"/>
      <sheetName val="개산공사비"/>
      <sheetName val="환율"/>
      <sheetName val="공사비PK5월"/>
      <sheetName val="BD集計用"/>
      <sheetName val="06_BATCH "/>
      <sheetName val="DATE"/>
      <sheetName val="개요"/>
      <sheetName val="I一般比"/>
      <sheetName val="MAT"/>
      <sheetName val="2075-Q011"/>
      <sheetName val="총내역서"/>
      <sheetName val="KP1590_E"/>
      <sheetName val="말뚝지지력산정"/>
      <sheetName val="예산"/>
      <sheetName val="공문"/>
      <sheetName val="자료(통합)"/>
      <sheetName val="대상공사(조달청)"/>
      <sheetName val="CAPVC"/>
      <sheetName val="도급양식"/>
      <sheetName val="일반맨홀수량집계"/>
      <sheetName val="FACTOR"/>
      <sheetName val="plan&amp;section of foundation"/>
      <sheetName val="인강기성"/>
      <sheetName val="Studio"/>
      <sheetName val="COPING"/>
      <sheetName val="소방"/>
      <sheetName val="보차도경계석"/>
      <sheetName val="수선비분석"/>
      <sheetName val="BID"/>
      <sheetName val="교각계산"/>
      <sheetName val="대치판정"/>
      <sheetName val="전사계"/>
      <sheetName val="입찰견적보고서"/>
      <sheetName val="가도공"/>
      <sheetName val="화산경계"/>
      <sheetName val="본장"/>
      <sheetName val="간선계산"/>
      <sheetName val="2F_회의실견적(5_14_일대)"/>
      <sheetName val="전체"/>
      <sheetName val="주경기-오배수"/>
      <sheetName val="설계산출기초"/>
      <sheetName val="을부담운반비"/>
      <sheetName val="운반비산출"/>
      <sheetName val="설계산출표지"/>
      <sheetName val="도급예산내역서총괄표"/>
      <sheetName val="조명시설"/>
      <sheetName val="직접인건비"/>
      <sheetName val="BID9697"/>
      <sheetName val="교통시설 표지판"/>
      <sheetName val="업무처리전"/>
      <sheetName val="TT35"/>
      <sheetName val="TTTram"/>
      <sheetName val="SL dau tien"/>
      <sheetName val="표지판현황"/>
      <sheetName val="설계서을"/>
      <sheetName val="6월실적"/>
      <sheetName val="갑지_추정_"/>
      <sheetName val="UR2-Calculation"/>
      <sheetName val="신규단가내역"/>
      <sheetName val="손익분석"/>
      <sheetName val="견적집계표"/>
      <sheetName val="지급자재"/>
      <sheetName val="효성CB 1P기초"/>
      <sheetName val="단가디비"/>
      <sheetName val="물량표S"/>
      <sheetName val="계수시트"/>
      <sheetName val="C &amp; G RHS"/>
      <sheetName val="Site_Expenses"/>
      <sheetName val="Customer_Databas"/>
      <sheetName val="공사비_내역_(가)"/>
      <sheetName val="3BL공동구_수량"/>
      <sheetName val="聒CD-STRAND_PILE_압입및굴착"/>
      <sheetName val="BSD__2_"/>
      <sheetName val="설산1_나"/>
      <sheetName val="IMP_(REACTOR)"/>
      <sheetName val="PumpSpec"/>
      <sheetName val="ISBL"/>
      <sheetName val="OSBL"/>
      <sheetName val="woo(mac)"/>
      <sheetName val="을 2"/>
      <sheetName val="준검 내역서"/>
      <sheetName val="1F"/>
      <sheetName val="가공비"/>
      <sheetName val="CAL"/>
      <sheetName val="Bdown_ISBL"/>
      <sheetName val="ISBL (검증)"/>
      <sheetName val="TABLE2-2 OSBL-(SITE PREP)"/>
      <sheetName val="CONTENTS"/>
      <sheetName val="BM"/>
      <sheetName val="사업계획"/>
      <sheetName val="정렬"/>
      <sheetName val="SALES&amp;COGS"/>
      <sheetName val="산출내역서집계표"/>
      <sheetName val="8월현금흐름표"/>
      <sheetName val="적용기준"/>
      <sheetName val="첨부파일"/>
      <sheetName val="Sheet1 (2)"/>
      <sheetName val="FRP내역서"/>
      <sheetName val="DS"/>
      <sheetName val="단가사정"/>
      <sheetName val="lookup"/>
      <sheetName val="BOQ0822"/>
      <sheetName val="INDIRECT MOBILIZATION PLAN"/>
      <sheetName val="MANPOWER MOBILIZATION"/>
      <sheetName val="LABOR MOBILIZATION PLAN"/>
      <sheetName val="STAFF MOBILIZATION PLAN"/>
      <sheetName val="LIST OF OFFICE EQUIPMENT"/>
      <sheetName val="BREAKDOWN"/>
      <sheetName val="PERSONNEL SETUP"/>
      <sheetName val="KOREAN STAFF SALARY - SITE"/>
      <sheetName val="TEMPORARY FACILITIES"/>
      <sheetName val="WATER SUPPLY"/>
      <sheetName val="TABLE2-1 ISBL(GENEAL-CIVIL)"/>
      <sheetName val="UOP 508 PG 5-12"/>
      <sheetName val="토사(PE)"/>
      <sheetName val="XL4Poppy"/>
      <sheetName val="경비"/>
      <sheetName val="Inputs"/>
      <sheetName val="Timing&amp;Esc"/>
      <sheetName val="I-O(번호별)"/>
      <sheetName val="NSMA-status"/>
      <sheetName val="일위대가표"/>
      <sheetName val="인부신상자료"/>
      <sheetName val="기초공"/>
      <sheetName val="기둥(원형)"/>
      <sheetName val=""/>
      <sheetName val="전체실적"/>
      <sheetName val="Requirement(Work Crew)"/>
      <sheetName val="건축내역서"/>
      <sheetName val="90.03실행 "/>
      <sheetName val="Recording,Phone,Headset,PC"/>
      <sheetName val="RCD-STRAND_PILE_압입및굴착4"/>
      <sheetName val="______★개인별현황표(김종우기사)4"/>
      <sheetName val="______주소록4"/>
      <sheetName val="______★골조분석표(서태용대리)4"/>
      <sheetName val="______골조부재별비율4"/>
      <sheetName val="____(주)경원건축공사비분석표4"/>
      <sheetName val="____(주)경원건축공사비분석표(공)4"/>
      <sheetName val="RCD-STRAND_PILE_압입및굴착1"/>
      <sheetName val="______★개인별현황표(김종우기사)1"/>
      <sheetName val="______주소록1"/>
      <sheetName val="______★골조분석표(서태용대리)1"/>
      <sheetName val="______골조부재별비율1"/>
      <sheetName val="____(주)경원건축공사비분석표1"/>
      <sheetName val="____(주)경원건축공사비분석표(공)1"/>
      <sheetName val="RCD-STRAND_PILE_압입및굴착2"/>
      <sheetName val="______★개인별현황표(김종우기사)2"/>
      <sheetName val="______주소록2"/>
      <sheetName val="______★골조분석표(서태용대리)2"/>
      <sheetName val="______골조부재별비율2"/>
      <sheetName val="____(주)경원건축공사비분석표2"/>
      <sheetName val="____(주)경원건축공사비분석표(공)2"/>
      <sheetName val="RCD-STRAND_PILE_압입및굴착3"/>
      <sheetName val="______★개인별현황표(김종우기사)3"/>
      <sheetName val="______주소록3"/>
      <sheetName val="______★골조분석표(서태용대리)3"/>
      <sheetName val="______골조부재별비율3"/>
      <sheetName val="____(주)경원건축공사비분석표3"/>
      <sheetName val="____(주)경원건축공사비분석표(공)3"/>
      <sheetName val="hvac(제어동)"/>
      <sheetName val="일위대가-1"/>
      <sheetName val="목록"/>
      <sheetName val="중기"/>
      <sheetName val="Change rate"/>
      <sheetName val="b_gunmul"/>
      <sheetName val="direct"/>
      <sheetName val="wage"/>
      <sheetName val="부대대비"/>
      <sheetName val="냉연집계"/>
      <sheetName val="신우"/>
      <sheetName val="CODE"/>
      <sheetName val="2000년1차"/>
      <sheetName val="시멘트"/>
      <sheetName val="01"/>
      <sheetName val="오억미만"/>
      <sheetName val="전압강하계산"/>
      <sheetName val="Mp-team 1"/>
      <sheetName val="설변물량"/>
      <sheetName val="APT내역"/>
      <sheetName val="단면치수"/>
      <sheetName val="1.우편집중내역서"/>
      <sheetName val="검색"/>
      <sheetName val="재무가정"/>
      <sheetName val="물가자료"/>
      <sheetName val="TTL"/>
      <sheetName val="1-1"/>
      <sheetName val="데이타"/>
      <sheetName val="Constant"/>
      <sheetName val="통합"/>
      <sheetName val="노임단가"/>
      <sheetName val="자재"/>
      <sheetName val="적용환율"/>
      <sheetName val="FANDBS"/>
      <sheetName val="GRDATA"/>
      <sheetName val="SHAFTDBSE"/>
      <sheetName val="연결임시"/>
      <sheetName val="인건-측정"/>
      <sheetName val="여과지동"/>
      <sheetName val="기초자료"/>
      <sheetName val="6호기"/>
      <sheetName val="코드"/>
      <sheetName val="시설물기초"/>
      <sheetName val="송라터널총괄"/>
      <sheetName val="공사비예산서(토목분)"/>
      <sheetName val="1.설계조건"/>
      <sheetName val="예방접종계획"/>
      <sheetName val="근태계획서"/>
      <sheetName val="덕전리"/>
      <sheetName val="비대칭계수"/>
      <sheetName val="전동기 SPEC"/>
      <sheetName val="HWSET"/>
      <sheetName val="BLOCK(1)"/>
      <sheetName val="실행품의서"/>
      <sheetName val="11.자재단가"/>
      <sheetName val="보도경계블럭"/>
      <sheetName val="원가계산"/>
      <sheetName val="자판실행"/>
      <sheetName val="Front"/>
      <sheetName val="현장관리비"/>
      <sheetName val="강관 및 부속"/>
      <sheetName val="유림콘도"/>
      <sheetName val="일위_파일"/>
      <sheetName val="재집"/>
      <sheetName val="직재"/>
      <sheetName val="견적내용입력"/>
      <sheetName val="견적서세부내용"/>
      <sheetName val="발신정보"/>
      <sheetName val="토공"/>
      <sheetName val="예산내역서"/>
      <sheetName val="설계예산서"/>
      <sheetName val="총계"/>
      <sheetName val="부대"/>
      <sheetName val="archi(본사)"/>
      <sheetName val="시행예산"/>
      <sheetName val="산출금액내역"/>
      <sheetName val="계약서"/>
      <sheetName val="재료집계"/>
      <sheetName val="퇴비산출근거"/>
      <sheetName val="교통표지"/>
      <sheetName val="danga"/>
      <sheetName val="월선수금"/>
      <sheetName val="공사비내역서"/>
      <sheetName val="MATRLDATA"/>
      <sheetName val="CP-E2 (품셈표)"/>
      <sheetName val="프랜트면허"/>
      <sheetName val="음료실행"/>
      <sheetName val="4 LINE"/>
      <sheetName val="7 th"/>
      <sheetName val="배명(단가)"/>
      <sheetName val="분석"/>
      <sheetName val="ACCESS FLOOR"/>
      <sheetName val="토목주소"/>
      <sheetName val="갑지1"/>
      <sheetName val="견적을지"/>
      <sheetName val="EJ"/>
      <sheetName val="시중노임DATA"/>
      <sheetName val="예산명세서"/>
      <sheetName val="원하대비"/>
      <sheetName val="원도급"/>
      <sheetName val="자료입력"/>
      <sheetName val="하도급"/>
      <sheetName val="2.내역서"/>
      <sheetName val="TEST1"/>
      <sheetName val="2002상반기노임기준"/>
      <sheetName val="난방열교"/>
      <sheetName val="급탕열교"/>
      <sheetName val="기계"/>
      <sheetName val="단면 (2)"/>
      <sheetName val="세부내역서(전기)"/>
      <sheetName val="FCU (2)"/>
      <sheetName val="조도계산서 (도서)"/>
      <sheetName val="업무"/>
      <sheetName val="단가산출서"/>
      <sheetName val="단가산출서 (2)"/>
      <sheetName val="ETC"/>
      <sheetName val="식재인부"/>
      <sheetName val="동해title"/>
      <sheetName val="인건비 "/>
      <sheetName val="일반수량집계"/>
      <sheetName val="일반맨홀수량집계(A-7 LINE)"/>
      <sheetName val="효율계획(당월)"/>
      <sheetName val="기안"/>
      <sheetName val="종합"/>
      <sheetName val="단가비교"/>
      <sheetName val="케이블및전선관규격표"/>
      <sheetName val="토공(완충)"/>
      <sheetName val="건축(충일분)"/>
      <sheetName val="NAI"/>
      <sheetName val="사용자정의"/>
      <sheetName val="제품표준규격"/>
      <sheetName val="type-F"/>
      <sheetName val="Earthwork"/>
      <sheetName val="CAB_OD"/>
      <sheetName val="일반설비내역서"/>
      <sheetName val="품목"/>
      <sheetName val="현장코드"/>
      <sheetName val="해외코드"/>
      <sheetName val="수량집계"/>
      <sheetName val="JUCK"/>
      <sheetName val="견"/>
      <sheetName val="공주-교대(A1)"/>
      <sheetName val="자재단가"/>
      <sheetName val="가설공사비"/>
      <sheetName val="도로구조공사비"/>
      <sheetName val="도로토공공사비"/>
      <sheetName val="여수토공사비"/>
      <sheetName val="Sheet3"/>
      <sheetName val="일반부표"/>
      <sheetName val="PROCURE"/>
      <sheetName val="특수선일위대가"/>
      <sheetName val="OCT.FDN"/>
      <sheetName val="현금"/>
      <sheetName val="기성집계"/>
      <sheetName val="기자재비"/>
      <sheetName val="과천MAIN"/>
      <sheetName val="단"/>
      <sheetName val="예산M12A"/>
      <sheetName val="표지"/>
      <sheetName val="001"/>
      <sheetName val="목동세대 산출근거"/>
      <sheetName val="수입"/>
      <sheetName val="채권(하반기)"/>
      <sheetName val="SUMMARY(S)"/>
      <sheetName val="CAUDIT"/>
      <sheetName val="Data Vol"/>
      <sheetName val="설직재-1"/>
      <sheetName val="토공(우물통,기타) "/>
      <sheetName val="cost"/>
      <sheetName val="2-3.V.D일위"/>
      <sheetName val="실행철강하도"/>
      <sheetName val="Baby일위대가"/>
      <sheetName val="견적대비표"/>
      <sheetName val="전기"/>
      <sheetName val="견적대비 견적서"/>
      <sheetName val="수량산출기초(케블등)"/>
      <sheetName val="Assumptions"/>
      <sheetName val="March"/>
      <sheetName val="FAND厰&amp;"/>
      <sheetName val="FAND咀,"/>
      <sheetName val="견적의뢰"/>
      <sheetName val="순환펌프"/>
      <sheetName val="저수조"/>
      <sheetName val="급,배기팬"/>
      <sheetName val="급탕순환펌프"/>
      <sheetName val="A"/>
      <sheetName val="BOQ건축"/>
      <sheetName val="최초침전지집계표"/>
      <sheetName val="단가산출집계"/>
      <sheetName val="CRUDE RE-bar"/>
      <sheetName val="건축2"/>
      <sheetName val="수량산출서 갑지"/>
      <sheetName val="NOMUBI"/>
      <sheetName val="sw1"/>
      <sheetName val="4안전율"/>
      <sheetName val="현황"/>
      <sheetName val="Grid &amp; A.M"/>
      <sheetName val="AP1"/>
      <sheetName val="Basic"/>
      <sheetName val="본지점중"/>
      <sheetName val="8"/>
      <sheetName val="10"/>
      <sheetName val="12"/>
      <sheetName val="9"/>
      <sheetName val="11"/>
      <sheetName val="갑지"/>
      <sheetName val="6동"/>
      <sheetName val="설 계"/>
      <sheetName val="유화"/>
      <sheetName val="S0"/>
      <sheetName val="D040416"/>
      <sheetName val="FAND唨6"/>
      <sheetName val="FAND_x0010__x0000_"/>
      <sheetName val="경비_원본"/>
      <sheetName val="노임"/>
      <sheetName val="건축집계표"/>
      <sheetName val="SS"/>
      <sheetName val="기준자료"/>
      <sheetName val="최초침-_x0000_ü_x0000_"/>
      <sheetName val="도급내역서"/>
      <sheetName val="CJE"/>
      <sheetName val="경산"/>
      <sheetName val="재1"/>
      <sheetName val="금액내역서"/>
      <sheetName val="기초1"/>
      <sheetName val="골재산출"/>
      <sheetName val="하중계산"/>
      <sheetName val="깨기"/>
      <sheetName val="산재 안전"/>
      <sheetName val="노무비 경비"/>
      <sheetName val="H-PILE수량집계"/>
      <sheetName val="경비산출"/>
      <sheetName val="Sheet2"/>
      <sheetName val="전 기"/>
      <sheetName val="산출근거목록"/>
      <sheetName val="일대목록"/>
      <sheetName val="협조전"/>
      <sheetName val="WAGE RATE BACK-UP DATA"/>
      <sheetName val="COVERSHEET PAGE"/>
      <sheetName val="eq_data"/>
      <sheetName val="PipWT"/>
      <sheetName val="품셈표"/>
      <sheetName val="TABLE2-1 ISBL(HDEC단가)"/>
      <sheetName val="TABLE2-2 OSBL(HDEC단가)"/>
      <sheetName val="DESIGN CRITERIA"/>
      <sheetName val="h-013211-2"/>
      <sheetName val="CAT_5"/>
      <sheetName val="1995년 섹터별 매출"/>
      <sheetName val="간접"/>
      <sheetName val="주방"/>
      <sheetName val="단가조사"/>
      <sheetName val="1.물가시세표"/>
      <sheetName val="12.부대공"/>
      <sheetName val="5.노임단가"/>
      <sheetName val="4.중기단가산출"/>
      <sheetName val="6.단가목록"/>
      <sheetName val="8.배수공"/>
      <sheetName val="인사자료총집계"/>
      <sheetName val="금융비용"/>
      <sheetName val="NPV"/>
      <sheetName val="inter"/>
      <sheetName val="1. Design Change"/>
      <sheetName val="IMPEADENCE MAP 취수장"/>
      <sheetName val="견적서"/>
      <sheetName val="2.대외공문"/>
      <sheetName val="공사비집계"/>
      <sheetName val="잡비"/>
      <sheetName val="잡비계산서(총체2)"/>
      <sheetName val="내부부하"/>
      <sheetName val="전선 및 전선관"/>
      <sheetName val="주공 갑지"/>
      <sheetName val="EXPENSE"/>
      <sheetName val="원본"/>
      <sheetName val="한일양산"/>
      <sheetName val="in"/>
      <sheetName val="수문보고"/>
      <sheetName val="시험연구비상각"/>
      <sheetName val="물량"/>
      <sheetName val="작업내역"/>
      <sheetName val="1단계"/>
      <sheetName val="RFP002"/>
      <sheetName val="건내용"/>
      <sheetName val="산근"/>
      <sheetName val="시화점실행"/>
      <sheetName val="참조"/>
      <sheetName val="Lookup tables"/>
      <sheetName val="철거수량(전송)"/>
      <sheetName val="CT "/>
      <sheetName val="방식총괄"/>
      <sheetName val="가설공사내역"/>
      <sheetName val="401"/>
      <sheetName val="half slab-1"/>
      <sheetName val="Sheet6"/>
      <sheetName val="현장관리비내역서"/>
      <sheetName val="간접총괄"/>
      <sheetName val="Cash2"/>
      <sheetName val="Z"/>
      <sheetName val="LIST OF OFFICE EQUI"/>
      <sheetName val="Sheet1(X)"/>
      <sheetName val="입력DATA"/>
      <sheetName val="바닥판"/>
      <sheetName val="가정단면"/>
      <sheetName val="예산M2"/>
      <sheetName val="지표"/>
      <sheetName val="소요자재"/>
      <sheetName val="정산내역서"/>
      <sheetName val="건축외주"/>
      <sheetName val="자  재"/>
      <sheetName val="진주방향"/>
      <sheetName val="DR(SUM)"/>
      <sheetName val="TL(SUM)"/>
      <sheetName val="2000.05"/>
      <sheetName val="공사비명세서"/>
      <sheetName val="DS-최종"/>
      <sheetName val="OCM"/>
      <sheetName val="REINF."/>
      <sheetName val="LOADS"/>
      <sheetName val="SKETCH"/>
      <sheetName val="CHECK1"/>
      <sheetName val="지수"/>
      <sheetName val="가동비율"/>
      <sheetName val="F5"/>
      <sheetName val="SUM (INQNO."/>
      <sheetName val="계산내역(설비)"/>
      <sheetName val="월별지출내역"/>
      <sheetName val="공사비지출기안"/>
      <sheetName val="조명투자및환수계획"/>
      <sheetName val="제조중간결과"/>
      <sheetName val="cross beam"/>
      <sheetName val="RCD-STRAND_PILE_압입및굴착5"/>
      <sheetName val="______★개인별현황표(김종우기사)5"/>
      <sheetName val="______주소록5"/>
      <sheetName val="______★골조분석표(서태용대리)5"/>
      <sheetName val="______골조부재별비율5"/>
      <sheetName val="____(주)경원건축공사비분석표5"/>
      <sheetName val="____(주)경원건축공사비분석표(공)5"/>
      <sheetName val="BSD_(2)1"/>
      <sheetName val="P_M_별1"/>
      <sheetName val="장비당단가_(1)1"/>
      <sheetName val="3련_BOX1"/>
      <sheetName val="Site_Expenses1"/>
      <sheetName val="3BL공동구_수량1"/>
      <sheetName val="聒CD-STRAND_PILE_압입및굴착1"/>
      <sheetName val="2F_회의실견적(5_14_일대)1"/>
      <sheetName val="BSD__2_1"/>
      <sheetName val="설산1_나1"/>
      <sheetName val="list_price"/>
      <sheetName val="내역서_"/>
      <sheetName val="Customer_Databas1"/>
      <sheetName val="공사비_내역_(가)1"/>
      <sheetName val="wblff(before_omi_pc&amp;stump)"/>
      <sheetName val="_"/>
      <sheetName val="IMP_(REACTOR)1"/>
      <sheetName val="_견적서"/>
      <sheetName val="HRSG_SMALL07220"/>
      <sheetName val="Indirect_Cost"/>
      <sheetName val="노원열병합__건축공사기성내역서"/>
      <sheetName val="별표_"/>
      <sheetName val="I_설계조건"/>
      <sheetName val="1_설계기준"/>
      <sheetName val="플랜트_설치"/>
      <sheetName val="단가표_"/>
      <sheetName val="06-BATCH_"/>
      <sheetName val="남양시작동자105노65기1_3화1_2"/>
      <sheetName val="Harga_material_"/>
      <sheetName val="TABLE2-1_ISBL-(SlTE_PREP)"/>
      <sheetName val="TABLE2_1_ISBL_(Soil_Invest)"/>
      <sheetName val="TABLE2-2_OSBL(GENERAL-CIVIL)"/>
      <sheetName val="7_5_2_BOQ_Summary_"/>
      <sheetName val="kimre_scrubber"/>
      <sheetName val="sum1_(2)"/>
      <sheetName val="AH-1_"/>
      <sheetName val="BOM-Form_A_1_III"/>
      <sheetName val="General_Data"/>
      <sheetName val="RING_WALL"/>
      <sheetName val="full_(2)"/>
      <sheetName val="06_BATCH_"/>
      <sheetName val="DRAIN_DRUM_PIT_D-301"/>
      <sheetName val="plan&amp;section_of_foundation"/>
      <sheetName val="TABLE2-1_ISBL(GENEAL-CIVIL)"/>
      <sheetName val="TABLE2-2_OSBL-(SITE_PREP)"/>
      <sheetName val="ISBL_(검증)"/>
      <sheetName val="교통시설_표지판"/>
      <sheetName val="SL_dau_tien"/>
      <sheetName val="Sheet1_(2)"/>
      <sheetName val="효성CB_1P기초"/>
      <sheetName val="C_&amp;_G_RHS"/>
      <sheetName val="INDIRECT_MOBILIZATION_PLAN"/>
      <sheetName val="MANPOWER_MOBILIZATION"/>
      <sheetName val="LABOR_MOBILIZATION_PLAN"/>
      <sheetName val="STAFF_MOBILIZATION_PLAN"/>
      <sheetName val="LIST_OF_OFFICE_EQUIPMENT"/>
      <sheetName val="PERSONNEL_SETUP"/>
      <sheetName val="KOREAN_STAFF_SALARY_-_SITE"/>
      <sheetName val="TEMPORARY_FACILITIES"/>
      <sheetName val="WATER_SUPPLY"/>
      <sheetName val="준검_내역서"/>
      <sheetName val="UOP_508_PG_5-12"/>
      <sheetName val="Requirement(Work_Crew)"/>
      <sheetName val="Mp-team_1"/>
      <sheetName val="수량산출서_갑지"/>
      <sheetName val="1_설계조건"/>
      <sheetName val="90_03실행_"/>
      <sheetName val="2_내역서"/>
      <sheetName val="설_계"/>
      <sheetName val="강관_및_부속"/>
      <sheetName val="1_우편집중내역서"/>
      <sheetName val="4_LINE"/>
      <sheetName val="7_th"/>
      <sheetName val="CP-E2_(품셈표)"/>
      <sheetName val="ACCESS_FLOOR"/>
      <sheetName val="Change_rate"/>
      <sheetName val="11_자재단가"/>
      <sheetName val="을_2"/>
      <sheetName val="FCU_(2)"/>
      <sheetName val="조도계산서_(도서)"/>
      <sheetName val="단가산출서_(2)"/>
      <sheetName val="목동세대_산출근거"/>
      <sheetName val="관로공표지"/>
      <sheetName val="회사99"/>
      <sheetName val="변경총괄지(1)"/>
      <sheetName val="LAND_HOYU"/>
      <sheetName val="LAND_YUKO"/>
      <sheetName val="cctv"/>
      <sheetName val="외자배분"/>
      <sheetName val="외자내역"/>
      <sheetName val="일위"/>
      <sheetName val="기타 정보통신공사"/>
      <sheetName val="TABLE2-2 OSBL(total)"/>
      <sheetName val="fitting"/>
      <sheetName val="MAIN"/>
      <sheetName val="PRO_A"/>
      <sheetName val="PRO"/>
      <sheetName val="system &amp; LOOK_UP_FUNC"/>
      <sheetName val="Annex 3_Price Table_Piping Shop"/>
      <sheetName val="Sheet3 (2)"/>
      <sheetName val="2.설계제원"/>
      <sheetName val="PRICE-COMP"/>
      <sheetName val="GREEN"/>
      <sheetName val="Hawiyah"/>
      <sheetName val="Hawiyah_하청"/>
      <sheetName val="HDEC_1027"/>
      <sheetName val="Juaymah"/>
      <sheetName val="SIPC"/>
      <sheetName val="장비당단가_(1)2"/>
      <sheetName val="BSD_(2)2"/>
      <sheetName val="TABLE2-1_ISBL-(SlTE_PREP)1"/>
      <sheetName val="TABLE2_1_ISBL_(Soil_Invest)1"/>
      <sheetName val="TABLE2-2_OSBL(GENERAL-CIVIL)1"/>
      <sheetName val="7_5_2_BOQ_Summary_1"/>
      <sheetName val="PRICE COMP"/>
      <sheetName val="경제성분석"/>
      <sheetName val="영업소실적"/>
      <sheetName val="3희질산"/>
      <sheetName val="Administrative Prices"/>
      <sheetName val="HDECGTY"/>
      <sheetName val="기계설비"/>
      <sheetName val="(2)"/>
      <sheetName val="동원인원산출"/>
      <sheetName val="품의서"/>
      <sheetName val="약품공급2"/>
      <sheetName val="RCD-ST_x0015__x0000__x000a__x0000__x0014__x0000__x000e__x0000__x0012__x0000__x0015__x0000__x0004__x0000__x0004__x0000_"/>
      <sheetName val="_x0000__x0004__x0000__x0004_"/>
      <sheetName val="2002상반기㥾ᆄ㰁딐"/>
      <sheetName val="형상"/>
      <sheetName val="퍼스트"/>
      <sheetName val="b_balju (2)"/>
      <sheetName val="관급자재"/>
      <sheetName val="C-노임단가"/>
      <sheetName val="별표총괄"/>
      <sheetName val="______골조부_x0012__x0015__x0008__x0006__x0004_"/>
      <sheetName val="Ѐ_x0000__x0000__x0000_"/>
      <sheetName val="수량산출(액티비티)"/>
      <sheetName val="제품"/>
      <sheetName val="DIAPHRAGM"/>
      <sheetName val="사급자재"/>
      <sheetName val="Tender Summary"/>
      <sheetName val="표지 (2)"/>
      <sheetName val="조명율표"/>
      <sheetName val="97"/>
      <sheetName val="단위별 일위대가표"/>
      <sheetName val="몰탈재료산출"/>
      <sheetName val="PAC"/>
      <sheetName val="PROJECT BRIEF(EX.NEW)"/>
      <sheetName val="보할최종(준공)only"/>
      <sheetName val="NSMA-sက_x0000_諱ԃ"/>
      <sheetName val="청제공기계일위대가"/>
      <sheetName val="제경집계"/>
      <sheetName val="1.관로"/>
      <sheetName val="납부서"/>
      <sheetName val="PAINT"/>
      <sheetName val="SUMMARY"/>
      <sheetName val="본부장"/>
      <sheetName val="건축"/>
      <sheetName val="1.취수장"/>
      <sheetName val="NSMA-s㠨⑎蠀ᔁ"/>
      <sheetName val="NSMA-s㠨⪘ကᔁ"/>
      <sheetName val="단계별내역 (2)"/>
      <sheetName val="노무비"/>
      <sheetName val="Area"/>
      <sheetName val="도급자재"/>
      <sheetName val="주빔의 설계"/>
      <sheetName val="NSMA-s〯â_x0000__x0000__x0000_"/>
      <sheetName val="97생산제품"/>
      <sheetName val="총중목"/>
      <sheetName val="내2"/>
      <sheetName val="기본DATA"/>
      <sheetName val="8.PILE  (돌출)"/>
      <sheetName val="방음벽기초-수량"/>
      <sheetName val="토공A"/>
      <sheetName val="woo("/>
      <sheetName val="woo(_x0000__x0000__x0005__x0000_"/>
      <sheetName val="SILICATE"/>
      <sheetName val="견적내역서"/>
      <sheetName val="기초0_x0000_"/>
      <sheetName val="기초༂६"/>
      <sheetName val="기초뀘ᬗ"/>
      <sheetName val="기초ဃᭂ"/>
      <sheetName val="기초퀃ᭂ"/>
      <sheetName val="기초됂ふ"/>
      <sheetName val="연결塠ɪ"/>
      <sheetName val="RCD-STRAND_PILE_압입및굴浐ௗ"/>
      <sheetName val="거래명세표"/>
      <sheetName val="HORI. VESSEL"/>
      <sheetName val="기본사항"/>
      <sheetName val="환산"/>
      <sheetName val="보도씀鈖ԯ_x0000_"/>
      <sheetName val="GCS 5F-19"/>
      <sheetName val="0226"/>
      <sheetName val="총괄내역서"/>
      <sheetName val="내역서(음성금왕)"/>
      <sheetName val="원가입력"/>
      <sheetName val="품셈"/>
      <sheetName val="바.한일양산"/>
      <sheetName val="CPM챠트 "/>
      <sheetName val="조작대(1연)"/>
      <sheetName val="소업1교"/>
      <sheetName val="부대공집계표"/>
      <sheetName val="4)유동표"/>
      <sheetName val="단위단가"/>
      <sheetName val="총내역"/>
      <sheetName val="data2"/>
      <sheetName val="부안일위"/>
      <sheetName val="90.03혁⍧_x0000_"/>
      <sheetName val="Change r嗠O嘬"/>
      <sheetName val="적용률"/>
      <sheetName val="안정검토"/>
      <sheetName val="단면설계"/>
      <sheetName val="MATRLDATﺬ"/>
      <sheetName val="토공 갑지"/>
      <sheetName val="장비명"/>
      <sheetName val="입찰보고"/>
      <sheetName val="대운산출"/>
      <sheetName val="입찰품의"/>
      <sheetName val="적격점수(대DK)"/>
      <sheetName val="출력표"/>
      <sheetName val="흄관기초"/>
      <sheetName val="주관사업"/>
      <sheetName val="기초대가"/>
      <sheetName val="설계내역서"/>
      <sheetName val="발안전력구"/>
      <sheetName val="1.우편집중내_x0004__x0004_"/>
      <sheetName val="ЀԀȀȀЀᨀ"/>
      <sheetName val="공사수행방안"/>
      <sheetName val="입찰BMTL"/>
      <sheetName val="한전고리-을"/>
      <sheetName val="INDIRECT MOBILIZATION Pԟ_x0000_缀"/>
      <sheetName val="______골ମ⿥_x0005__x0000__x0000__x0000_"/>
      <sheetName val="______골_x0000__x0000_旨_x0000__x0000__x0000_ㅫ"/>
      <sheetName val="CPA33-34"/>
      <sheetName val="C.배수관공"/>
      <sheetName val="견적금액(2003.12.22)"/>
      <sheetName val="전등"/>
      <sheetName val="Mp-t_x0000__x0000_쩈_x0000__x0000_"/>
      <sheetName val="Mp-t_x0000__x0000_䉨_x0000__x0000_"/>
      <sheetName val="IMP_MAIN_"/>
      <sheetName val="IMP _REACTOR_"/>
      <sheetName val="DESIGN(77C-102A)-2"/>
      <sheetName val="요율"/>
      <sheetName val="수리결과"/>
      <sheetName val="중기일위대가"/>
      <sheetName val="특별교실"/>
      <sheetName val="3.현장배치"/>
      <sheetName val="부재치수입력"/>
      <sheetName val="화산肼᭭"/>
      <sheetName val="대비표"/>
      <sheetName val="명세서"/>
      <sheetName val="부하계산서"/>
      <sheetName val="대가호표"/>
      <sheetName val="변경내역서"/>
      <sheetName val="국공유지및사유지"/>
      <sheetName val="대로근거"/>
      <sheetName val="in1-3"/>
      <sheetName val="in2-2"/>
      <sheetName val="을-ATYPE"/>
      <sheetName val="연동내역"/>
      <sheetName val="98지급계획"/>
      <sheetName val="기별"/>
      <sheetName val="Chang"/>
      <sheetName val="재료-CODE"/>
      <sheetName val="내역_FILE"/>
      <sheetName val="9.2단가산출서"/>
      <sheetName val="손료"/>
      <sheetName val="97 사업추정(WEKI)"/>
      <sheetName val="ASTM C585"/>
      <sheetName val="INDIRECT COST-PART l"/>
      <sheetName val="Material"/>
      <sheetName val="1608월"/>
      <sheetName val="공통비"/>
      <sheetName val="WO"/>
      <sheetName val="을부︀ꏕԯ_x0000_"/>
      <sheetName val="일반수량집계표"/>
      <sheetName val="참조자료"/>
      <sheetName val="20131008102524_1_002_BM내역서(설비)2"/>
      <sheetName val="Util&amp; Real"/>
      <sheetName val="평당"/>
      <sheetName val="목차"/>
      <sheetName val="우배수"/>
      <sheetName val="직공비"/>
      <sheetName val="DNW"/>
      <sheetName val="3.공통공사대비"/>
      <sheetName val="OD"/>
      <sheetName val="9GNG운반"/>
      <sheetName val="FLANGE"/>
      <sheetName val="VALVE"/>
      <sheetName val="요약배부"/>
      <sheetName val="Sheet15"/>
      <sheetName val="Areas"/>
      <sheetName val="일용직내역"/>
      <sheetName val="NSMA-sက"/>
      <sheetName val="일위(PN)"/>
      <sheetName val="1）WELDING POINT"/>
      <sheetName val="Data_Vol"/>
      <sheetName val="전동기_SPEC"/>
      <sheetName val="토공(우물통,기타)_"/>
      <sheetName val="2-3_V_D일위"/>
      <sheetName val="에너지동"/>
      <sheetName val="잡철물"/>
      <sheetName val="01월TTL"/>
      <sheetName val="집계"/>
      <sheetName val="SELTDATA"/>
      <sheetName val="공사비_내역_(ﻆᇕ"/>
      <sheetName val="단면치_x0000_"/>
      <sheetName val="FA⢀㰀⢁"/>
      <sheetName val="FAࢾ㲄︀탕"/>
      <sheetName val="erl-b"/>
      <sheetName val="내역을"/>
    </sheetNames>
    <sheetDataSet>
      <sheetData sheetId="0">
        <row r="5">
          <cell r="D5" t="str">
            <v>(발표일:99.1.1)</v>
          </cell>
        </row>
      </sheetData>
      <sheetData sheetId="1">
        <row r="5">
          <cell r="D5" t="str">
            <v>(발표일:99.1.1)</v>
          </cell>
        </row>
      </sheetData>
      <sheetData sheetId="2">
        <row r="5">
          <cell r="D5" t="str">
            <v>(발표일:99.1.1)</v>
          </cell>
        </row>
      </sheetData>
      <sheetData sheetId="3">
        <row r="5">
          <cell r="D5" t="str">
            <v>(발표일:99.1.1)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/>
      <sheetData sheetId="992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/>
      <sheetData sheetId="1014" refreshError="1"/>
      <sheetData sheetId="1015"/>
      <sheetData sheetId="1016" refreshError="1"/>
      <sheetData sheetId="1017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/>
      <sheetData sheetId="1047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조건"/>
      <sheetName val="단면가정"/>
      <sheetName val="전산입력자료"/>
      <sheetName val="하중조합"/>
      <sheetName val="단면력집계"/>
      <sheetName val="FOOTING1"/>
      <sheetName val="FOOTING2"/>
      <sheetName val="FOOTING3"/>
      <sheetName val="말뚝기초설계"/>
      <sheetName val="FOOTING 배근도"/>
      <sheetName val="날개벽"/>
      <sheetName val="처짐"/>
      <sheetName val="대로근거"/>
      <sheetName val="중로근거"/>
      <sheetName val="Sheet1"/>
      <sheetName val="#REF"/>
      <sheetName val="조명시설"/>
      <sheetName val="SLAB&quot;1&quot;"/>
      <sheetName val="INPUT(덕도방향-시점)"/>
      <sheetName val="공통가설"/>
      <sheetName val="전기일위대가"/>
      <sheetName val="말뚝지지력산정"/>
      <sheetName val="BOX규격및 설계조건입력"/>
      <sheetName val="노임"/>
      <sheetName val="단가조사서"/>
      <sheetName val="목차"/>
      <sheetName val="우수공"/>
      <sheetName val="소비자가"/>
      <sheetName val="Macro(전선)"/>
      <sheetName val="guard(mac)"/>
      <sheetName val="COPING"/>
      <sheetName val="원형1호맨홀토공수량"/>
      <sheetName val="토공 total"/>
      <sheetName val="조작대(1연)"/>
      <sheetName val="DATE"/>
      <sheetName val="일위대가"/>
      <sheetName val="교각계산"/>
      <sheetName val="집수정(600-700)"/>
      <sheetName val="터파기및재료"/>
      <sheetName val="6PILE  (돌출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  <sheetName val="XXXXXX"/>
      <sheetName val="장비집계"/>
      <sheetName val="위생기구집계"/>
      <sheetName val="급수급탕집계"/>
      <sheetName val="급수급탕 (동관)"/>
      <sheetName val="오배수 (집계)"/>
      <sheetName val="NO-HUB"/>
      <sheetName val="오배수"/>
      <sheetName val="닥트집계"/>
      <sheetName val="덕트"/>
      <sheetName val="A-4"/>
      <sheetName val="단위중량"/>
      <sheetName val="Cover"/>
      <sheetName val="ITEM"/>
      <sheetName val="환률"/>
      <sheetName val="Sheet5"/>
      <sheetName val="하수급견적대비"/>
      <sheetName val="DATA"/>
      <sheetName val="데이타"/>
      <sheetName val="수목표준대가"/>
      <sheetName val="Sheet4"/>
      <sheetName val="한일양산"/>
      <sheetName val="일반부표"/>
      <sheetName val="공비대비"/>
      <sheetName val="BQ"/>
      <sheetName val="BID"/>
      <sheetName val="Dae_Jiju"/>
      <sheetName val="Sikje_ingun"/>
      <sheetName val="TREE_D"/>
      <sheetName val="견적서"/>
      <sheetName val="시행예산"/>
      <sheetName val="장비당단가 (1)"/>
      <sheetName val="WORK"/>
      <sheetName val="실행철강하도"/>
      <sheetName val=" 견적서"/>
      <sheetName val="Y-WORK"/>
      <sheetName val="을"/>
      <sheetName val="c_balju"/>
      <sheetName val="건축내역"/>
      <sheetName val="1.맹암거관련"/>
      <sheetName val="입찰안"/>
      <sheetName val="L형옹벽(key)"/>
      <sheetName val="3BL공동구 수량"/>
      <sheetName val="BSD (2)"/>
      <sheetName val="내역"/>
      <sheetName val="동원인원"/>
      <sheetName val="차액보증"/>
      <sheetName val="GAEYO"/>
      <sheetName val="Site Expenses"/>
      <sheetName val="토목내역"/>
      <sheetName val="가시설수량"/>
      <sheetName val="단위수량"/>
      <sheetName val="ilch"/>
      <sheetName val="설계"/>
      <sheetName val="Sheet1"/>
      <sheetName val="식재인부"/>
      <sheetName val="공사비 내역 (가)"/>
      <sheetName val="gyun"/>
      <sheetName val="일위대가"/>
      <sheetName val="적용률"/>
      <sheetName val="20관리비율"/>
      <sheetName val="일위대가목록"/>
      <sheetName val="부대내역"/>
      <sheetName val="일위"/>
      <sheetName val="영동(D)"/>
      <sheetName val="공통부대비"/>
      <sheetName val="산업개발안내서"/>
      <sheetName val="MOTOR"/>
      <sheetName val="도급"/>
      <sheetName val="공문"/>
      <sheetName val="FAB별"/>
      <sheetName val="투찰"/>
      <sheetName val="Proposal"/>
      <sheetName val="원가계산"/>
      <sheetName val="01"/>
      <sheetName val="IPL_SCHEDULE"/>
      <sheetName val="기계내역"/>
      <sheetName val="물량집계(전기)"/>
      <sheetName val="물량집계(계장)"/>
      <sheetName val="2_자재집계표"/>
      <sheetName val="화강석_보조기층"/>
      <sheetName val="혼합기층_포설_및다짐_(2)"/>
      <sheetName val="보조기층_포설_및다짐"/>
      <sheetName val="보차도경계석운반_(2)"/>
      <sheetName val="1_총괄토공"/>
      <sheetName val="2_하수터파기토공"/>
      <sheetName val="3_하수수량집계표"/>
      <sheetName val="4_맹암거집계표"/>
      <sheetName val="맹암거_토공"/>
      <sheetName val="5_포장공사수량집계표"/>
      <sheetName val="도로경계석_(2)"/>
      <sheetName val="급수급탕_(동관)"/>
      <sheetName val="오배수_(집계)"/>
      <sheetName val="장비당단가_(1)"/>
      <sheetName val="변압기 및 발전기 용량"/>
      <sheetName val="감가상각"/>
      <sheetName val="직노"/>
      <sheetName val="DATA(BAC)"/>
      <sheetName val="9811"/>
      <sheetName val="Sheet15"/>
      <sheetName val="ABUT수량-A1"/>
      <sheetName val="말뚝지지력산정"/>
      <sheetName val="기별(종합)"/>
      <sheetName val="산출근거"/>
      <sheetName val="토공사"/>
      <sheetName val="Testing"/>
      <sheetName val="CONCRETE"/>
      <sheetName val="보합"/>
      <sheetName val="TABLE"/>
      <sheetName val="갑지"/>
      <sheetName val="집계표"/>
      <sheetName val="품셈TABLE"/>
      <sheetName val="자재단가비교표"/>
      <sheetName val="8월현금흐름표"/>
      <sheetName val="노임단가"/>
      <sheetName val="OCT.FDN"/>
      <sheetName val="오산갈곳"/>
      <sheetName val="일위대가목차"/>
      <sheetName val="J直材4"/>
      <sheetName val="단가결정"/>
      <sheetName val="물량산출근거"/>
      <sheetName val="D-3503"/>
      <sheetName val="GTG TR PIT"/>
      <sheetName val="결선list"/>
      <sheetName val="빙장비사양"/>
      <sheetName val="실행(ALT1)"/>
      <sheetName val="kimre scrubber"/>
      <sheetName val="GRDBS"/>
      <sheetName val="단가표"/>
      <sheetName val="Customer Databas"/>
      <sheetName val="FANDBS"/>
      <sheetName val="GRDATA"/>
      <sheetName val="SHAFTDBSE"/>
      <sheetName val="소비자가"/>
      <sheetName val="MATRLDATA"/>
      <sheetName val="공사개요"/>
      <sheetName val="명세서"/>
      <sheetName val="맨홀수량집계"/>
      <sheetName val="원가"/>
      <sheetName val="밸브설치"/>
      <sheetName val="2F 회의실견적(5_14 일대)"/>
      <sheetName val="INST_DCI"/>
      <sheetName val="I.설계조건"/>
      <sheetName val="공통가설"/>
      <sheetName val="내역서(총)"/>
      <sheetName val="KP1590_E"/>
      <sheetName val="96수출"/>
      <sheetName val="1.설계기준"/>
      <sheetName val="현장"/>
      <sheetName val="수량산출"/>
      <sheetName val="말뚝물량"/>
      <sheetName val="DATE"/>
      <sheetName val="일반맨홀수량집계"/>
      <sheetName val="당초"/>
      <sheetName val="PRO_DCI"/>
      <sheetName val="HVAC_DCI"/>
      <sheetName val="PIPE_DCI"/>
      <sheetName val="단가"/>
      <sheetName val="시설물일위"/>
      <sheetName val="XL4Poppy"/>
      <sheetName val="PhaDoMong"/>
      <sheetName val="과천MAIN"/>
      <sheetName val="소업1교"/>
      <sheetName val="BLOCK(1)"/>
      <sheetName val="단가대비표"/>
      <sheetName val="2.단면가정"/>
      <sheetName val="4.말뚝설계"/>
      <sheetName val="1.설계조건"/>
      <sheetName val="토목"/>
      <sheetName val="PUMP"/>
      <sheetName val="공사비_내역_(가)"/>
      <sheetName val="_견적서"/>
      <sheetName val="2F_회의실견적(5_14_일대)"/>
      <sheetName val="BSD_(2)"/>
      <sheetName val="1_맹암거관련"/>
      <sheetName val="3BL공동구_수량"/>
      <sheetName val="Site_Expenses"/>
      <sheetName val="관접합및부설"/>
      <sheetName val="부하LOAD"/>
      <sheetName val="ISBL"/>
      <sheetName val="OSBL"/>
      <sheetName val="건내용"/>
      <sheetName val="Sheet2"/>
      <sheetName val="INSTR"/>
      <sheetName val="영업소실적"/>
      <sheetName val="단면치수"/>
      <sheetName val="가시설(TYPE-A)"/>
      <sheetName val="1-1평균터파기고(1)"/>
      <sheetName val="b_balju_cho"/>
      <sheetName val="입찰견적보고서"/>
      <sheetName val="INPUT"/>
      <sheetName val="woo(mac)"/>
      <sheetName val="식재품셈"/>
      <sheetName val="견"/>
      <sheetName val="7내역"/>
      <sheetName val="내역서(기계)"/>
      <sheetName val="Studio"/>
      <sheetName val="수목데이타 "/>
      <sheetName val="몰탈재료산출"/>
      <sheetName val="2공구산출내역"/>
      <sheetName val="날개벽(좌,우=45도,75도)"/>
      <sheetName val="CAL"/>
      <sheetName val="SE-611"/>
      <sheetName val="1을"/>
      <sheetName val="견적집계표"/>
      <sheetName val="원형맨홀수량"/>
      <sheetName val="입력1"/>
      <sheetName val="FLA"/>
      <sheetName val="국별인원"/>
      <sheetName val="TEL"/>
      <sheetName val="교각1"/>
      <sheetName val="연수동"/>
      <sheetName val="물량표"/>
      <sheetName val="경비2내역"/>
      <sheetName val="수목데이타"/>
      <sheetName val="1호맨홀가감수량"/>
      <sheetName val="SORCE1"/>
      <sheetName val="1호맨홀수량산출"/>
      <sheetName val="형틀공사"/>
      <sheetName val="전기일위대가"/>
      <sheetName val="남양시작동자105노65기1.3화1.2"/>
      <sheetName val="부표총괄"/>
      <sheetName val="ATS단가"/>
      <sheetName val="DATA1"/>
      <sheetName val="wall"/>
      <sheetName val="터파기및재료"/>
      <sheetName val="Inputs"/>
      <sheetName val="Timing&amp;Esc"/>
      <sheetName val="TABLE2-1 ISBL(GENEAL-CIVIL)"/>
      <sheetName val="TABLE2-1 ISBL-(SlTE PREP)"/>
      <sheetName val="TABLE2.1 ISBL (Soil Invest)"/>
      <sheetName val="TABLE2-2 OSBL(GENERAL-CIVIL)"/>
      <sheetName val="TABLE2-2 OSBL-(SITE PREP)"/>
      <sheetName val="General Data"/>
      <sheetName val="PRO_A"/>
      <sheetName val="DWG"/>
      <sheetName val="ELEC_MCI"/>
      <sheetName val="MAIN"/>
      <sheetName val="INST_MCI"/>
      <sheetName val="MECH_MCI"/>
      <sheetName val="PRO"/>
      <sheetName val="입사시직위"/>
      <sheetName val="7.5.2 BOQ Summary "/>
      <sheetName val="수량산출서"/>
      <sheetName val="TYPE-B 평균H"/>
      <sheetName val="Total"/>
      <sheetName val="차량구입"/>
      <sheetName val="산출내역서집계표"/>
      <sheetName val="6월실적"/>
      <sheetName val="손익분석"/>
      <sheetName val="1-1"/>
      <sheetName val="가공비"/>
      <sheetName val="BJJIN"/>
      <sheetName val="표지판현황"/>
      <sheetName val="단면가정"/>
      <sheetName val="I一般比"/>
      <sheetName val="N賃率-職"/>
      <sheetName val=" 해군동해관사 미장공사A그룹 공내역서.xlsx"/>
      <sheetName val="총괄표"/>
      <sheetName val="지주목시비량산출서"/>
      <sheetName val="danga"/>
      <sheetName val="직공비"/>
      <sheetName val="단가조사"/>
      <sheetName val="식재총괄"/>
      <sheetName val="횡배수관토공수량"/>
      <sheetName val="내역표지"/>
      <sheetName val="COPING"/>
      <sheetName val="금액집계"/>
      <sheetName val="hvac(제어동)"/>
      <sheetName val="#REF"/>
      <sheetName val="Baby일위대가"/>
      <sheetName val="내역1"/>
      <sheetName val="부대대비"/>
      <sheetName val="냉연집계"/>
      <sheetName val="신우"/>
      <sheetName val="CODE"/>
      <sheetName val="2000년1차"/>
      <sheetName val="시멘트"/>
      <sheetName val="별표 "/>
      <sheetName val="Construction"/>
      <sheetName val="Item정리"/>
      <sheetName val="SL dau tien"/>
      <sheetName val="적격점수&lt;300억미만&gt;"/>
      <sheetName val="7단가"/>
      <sheetName val="검사현황"/>
      <sheetName val="full (2)"/>
      <sheetName val="설변물량"/>
      <sheetName val="단위별 일위대가표"/>
      <sheetName val="설산1.나"/>
      <sheetName val="본사S"/>
      <sheetName val="Equipment"/>
      <sheetName val="Piping"/>
      <sheetName val="TYPE-A"/>
      <sheetName val="기초일위"/>
      <sheetName val="시설일위"/>
      <sheetName val="조명일위"/>
      <sheetName val="전선 및 전선관"/>
      <sheetName val="IMP(MAIN)"/>
      <sheetName val="IMP (REACTOR)"/>
      <sheetName val="봉양~조차장간고하개명(신설)"/>
      <sheetName val="도급양식"/>
      <sheetName val="소일위대가코드표"/>
      <sheetName val="정산노무"/>
      <sheetName val="정산재료"/>
      <sheetName val="전신환매도율"/>
      <sheetName val="월선수금"/>
      <sheetName val="조도계산서 (도서)"/>
      <sheetName val="Wind Load(3.1) (2)"/>
      <sheetName val="Wind Load(3.2)"/>
      <sheetName val="Wind Load(3.4)"/>
      <sheetName val="가동비율"/>
      <sheetName val="단면(RW1)"/>
      <sheetName val="노원열병합  건축공사기성내역서"/>
      <sheetName val="개요"/>
      <sheetName val="금액"/>
      <sheetName val="2_자재집계표4"/>
      <sheetName val="화강석_보조기층4"/>
      <sheetName val="혼합기층_포설_및다짐_(2)4"/>
      <sheetName val="보조기층_포설_및다짐4"/>
      <sheetName val="보차도경계석운반_(2)4"/>
      <sheetName val="1_총괄토공4"/>
      <sheetName val="2_하수터파기토공4"/>
      <sheetName val="3_하수수량집계표4"/>
      <sheetName val="4_맹암거집계표4"/>
      <sheetName val="맹암거_토공4"/>
      <sheetName val="5_포장공사수량집계표4"/>
      <sheetName val="도로경계석_(2)4"/>
      <sheetName val="급수급탕_(동관)4"/>
      <sheetName val="오배수_(집계)4"/>
      <sheetName val="2_자재집계표1"/>
      <sheetName val="화강석_보조기층1"/>
      <sheetName val="혼합기층_포설_및다짐_(2)1"/>
      <sheetName val="보조기층_포설_및다짐1"/>
      <sheetName val="보차도경계석운반_(2)1"/>
      <sheetName val="1_총괄토공1"/>
      <sheetName val="2_하수터파기토공1"/>
      <sheetName val="3_하수수량집계표1"/>
      <sheetName val="4_맹암거집계표1"/>
      <sheetName val="맹암거_토공1"/>
      <sheetName val="5_포장공사수량집계표1"/>
      <sheetName val="도로경계석_(2)1"/>
      <sheetName val="급수급탕_(동관)1"/>
      <sheetName val="오배수_(집계)1"/>
      <sheetName val="2_자재집계표2"/>
      <sheetName val="화강석_보조기층2"/>
      <sheetName val="혼합기층_포설_및다짐_(2)2"/>
      <sheetName val="보조기층_포설_및다짐2"/>
      <sheetName val="보차도경계석운반_(2)2"/>
      <sheetName val="1_총괄토공2"/>
      <sheetName val="2_하수터파기토공2"/>
      <sheetName val="3_하수수량집계표2"/>
      <sheetName val="4_맹암거집계표2"/>
      <sheetName val="맹암거_토공2"/>
      <sheetName val="5_포장공사수량집계표2"/>
      <sheetName val="도로경계석_(2)2"/>
      <sheetName val="급수급탕_(동관)2"/>
      <sheetName val="오배수_(집계)2"/>
      <sheetName val="2_자재집계표3"/>
      <sheetName val="화강석_보조기층3"/>
      <sheetName val="혼합기층_포설_및다짐_(2)3"/>
      <sheetName val="보조기층_포설_및다짐3"/>
      <sheetName val="보차도경계석운반_(2)3"/>
      <sheetName val="1_총괄토공3"/>
      <sheetName val="2_하수터파기토공3"/>
      <sheetName val="3_하수수량집계표3"/>
      <sheetName val="4_맹암거집계표3"/>
      <sheetName val="맹암거_토공3"/>
      <sheetName val="5_포장공사수량집계표3"/>
      <sheetName val="도로경계석_(2)3"/>
      <sheetName val="급수급탕_(동관)3"/>
      <sheetName val="오배수_(집계)3"/>
      <sheetName val="골재집계"/>
      <sheetName val="건축내역서"/>
      <sheetName val="연습"/>
      <sheetName val="갑지(추정)"/>
      <sheetName val="인제내역"/>
      <sheetName val="CAPVC"/>
      <sheetName val="대비"/>
      <sheetName val="견적을지"/>
      <sheetName val="EJ"/>
      <sheetName val="전기공사"/>
      <sheetName val="토목주소"/>
      <sheetName val="프랜트면허"/>
      <sheetName val="CP-E2 (품셈표)"/>
      <sheetName val="FACTOR"/>
      <sheetName val="음료실행"/>
      <sheetName val="실행(표지,갑,을)"/>
      <sheetName val="네고율"/>
      <sheetName val="검색"/>
      <sheetName val="Front"/>
      <sheetName val="SCH"/>
      <sheetName val="CTEMCOST"/>
      <sheetName val="design data"/>
      <sheetName val="member design"/>
      <sheetName val="Languages"/>
      <sheetName val="RING WALL"/>
      <sheetName val="변화치수"/>
      <sheetName val="설계조건"/>
      <sheetName val="안정계산"/>
      <sheetName val="단면검토"/>
      <sheetName val="횡배위치"/>
      <sheetName val="적용기준"/>
      <sheetName val="첨부파일"/>
      <sheetName val="EUPDAT2"/>
      <sheetName val="차선도색현황"/>
      <sheetName val="Hargamat"/>
      <sheetName val="Schedule C - Page 2 of 6"/>
      <sheetName val="Schedule C - Page 4 of 6"/>
      <sheetName val="Schedule C - Page 5 of 6"/>
      <sheetName val="Schedule C - Page 6 of 6"/>
      <sheetName val="Schedule A - Page 1 of 3"/>
      <sheetName val="Schedule A - Page 2 of 3"/>
      <sheetName val="Schedule A - Page 3 of 3"/>
      <sheetName val="Schedule B - Page 1 of 4"/>
      <sheetName val="Schedule B - Page 2 of 4"/>
      <sheetName val="Schedule B - Page 3 of 4"/>
      <sheetName val="Schedule B - Page 4 of 4"/>
      <sheetName val="Schedule C - Page 1 of 6"/>
      <sheetName val="Schedule C - Page 3 of 6"/>
      <sheetName val="Schedule E - Page 1 of 11"/>
      <sheetName val="Schedule E - Page 10 of 11"/>
      <sheetName val="Schedule E - Page 11 of 11"/>
      <sheetName val="Schedule E - Page 2 of 11"/>
      <sheetName val="Schedule E - Page 3 of 11"/>
      <sheetName val="Schedule E - Page 4 of 11"/>
      <sheetName val="Schedule E - Page 5 of 11"/>
      <sheetName val="Schedule E - Page 6 of 11"/>
      <sheetName val="Schedule E - Page 7 of 11"/>
      <sheetName val="Schedule E - Page 8 of 11"/>
      <sheetName val="Schedule E - Page 9 of 11"/>
      <sheetName val="A.1.3 - Page 1 of 1"/>
      <sheetName val="A.1.4 - Page 1 of 1"/>
      <sheetName val="A.4 - Page 1 of 1"/>
      <sheetName val="현황"/>
      <sheetName val="기둥(원형)"/>
      <sheetName val="웅진교-S2"/>
      <sheetName val="공사비내역서"/>
      <sheetName val="연결임시"/>
      <sheetName val="4 LINE"/>
      <sheetName val="7 th"/>
      <sheetName val="자재단가"/>
      <sheetName val="요율"/>
      <sheetName val="노임"/>
      <sheetName val="자재대"/>
      <sheetName val="비교표"/>
      <sheetName val="골조시행"/>
      <sheetName val="Sheet1 (2)"/>
      <sheetName val="TC IN"/>
      <sheetName val="C &amp; G RHS"/>
      <sheetName val="AS포장복구 "/>
      <sheetName val="type-F"/>
      <sheetName val="RAHMEN"/>
      <sheetName val="공종별 집계"/>
      <sheetName val="DS-최종"/>
      <sheetName val="단가디비"/>
      <sheetName val="CCC"/>
      <sheetName val="기계"/>
      <sheetName val="공사비예산서(토목분)"/>
      <sheetName val="CALCULATION"/>
      <sheetName val="경비"/>
      <sheetName val="매원개착터널총괄"/>
      <sheetName val="제원.설계조건"/>
      <sheetName val="남대문빌딩"/>
      <sheetName val="진천"/>
      <sheetName val="Macro1"/>
      <sheetName val="Macro2"/>
      <sheetName val="덕전리"/>
      <sheetName val="업무"/>
      <sheetName val="Galaxy 소비자가격표"/>
      <sheetName val="조명율표"/>
      <sheetName val="토공계산서(부체도로)"/>
      <sheetName val="A"/>
      <sheetName val="DOGI"/>
      <sheetName val="SUMMARY(S)"/>
      <sheetName val="확산동"/>
      <sheetName val=""/>
      <sheetName val="C"/>
      <sheetName val="건축공사"/>
      <sheetName val="토&amp;흙"/>
      <sheetName val="배수통관(좌)"/>
      <sheetName val="Data Vol"/>
      <sheetName val="일위대가목록(1)"/>
      <sheetName val="품셈표"/>
      <sheetName val="EXTERNAL(BOQ)"/>
      <sheetName val="123"/>
      <sheetName val="유화"/>
      <sheetName val="DESIGN CRITERIA"/>
      <sheetName val="PumpSpec"/>
      <sheetName val="eq_data"/>
      <sheetName val="h-013211-2"/>
      <sheetName val="견적의뢰"/>
      <sheetName val="CAT_5"/>
      <sheetName val="간접비(1)"/>
      <sheetName val="식재"/>
      <sheetName val="시설물"/>
      <sheetName val="식재출력용"/>
      <sheetName val="유지관리"/>
      <sheetName val="LABTOTAL"/>
      <sheetName val="sum1 (2)"/>
      <sheetName val="단가대비표(1)"/>
      <sheetName val="산출금액내역"/>
      <sheetName val="참조자료"/>
      <sheetName val="현장관리비내역서"/>
      <sheetName val="내역5"/>
      <sheetName val="Schedule E - P磇⊅밀⊅︀ꃕԯ_x0000_缀_x0000__x0000_"/>
      <sheetName val="T1"/>
      <sheetName val="1.취수장"/>
      <sheetName val="H-PILE수량집계"/>
      <sheetName val="Util&amp; Real"/>
      <sheetName val="HORI. VESSEL"/>
      <sheetName val="BQ-Offsite"/>
      <sheetName val="대창(함평)"/>
      <sheetName val="대창(장성)"/>
      <sheetName val="대창(함평)-창열"/>
      <sheetName val="차수"/>
      <sheetName val="BSD _2_"/>
      <sheetName val="예가표"/>
      <sheetName val="토공산출(주차장)"/>
      <sheetName val="New Valuation"/>
      <sheetName val="단가산출서"/>
      <sheetName val="단가산출서 (2)"/>
      <sheetName val="인건비 "/>
      <sheetName val="공주-교대(A1)"/>
      <sheetName val="일위집계표"/>
      <sheetName val="조명투자및환수계획"/>
      <sheetName val="배수공"/>
      <sheetName val="암거"/>
      <sheetName val="포장공"/>
      <sheetName val="I-O(번호별)"/>
      <sheetName val="NSMA-status"/>
      <sheetName val="기성집계"/>
      <sheetName val="도급내역서"/>
      <sheetName val="Y_WORK"/>
      <sheetName val="뚝토공"/>
      <sheetName val="제조중간결과"/>
      <sheetName val="물량"/>
      <sheetName val="일위목록"/>
      <sheetName val="화성태안9공구내역(실행)"/>
      <sheetName val="직접인건비"/>
      <sheetName val="경비_원본"/>
      <sheetName val="SOHAR(2nd)"/>
      <sheetName val="WORK-VOL"/>
      <sheetName val="as boq list up"/>
      <sheetName val="목록"/>
      <sheetName val="Schedule E - Pag_x0000__x0000_ﳨ_x0000__x0000__x0000_即酴諬4"/>
      <sheetName val="DB"/>
      <sheetName val="인건비"/>
      <sheetName val="기초코드"/>
      <sheetName val="간접"/>
      <sheetName val="FACTOR94"/>
      <sheetName val="자료(통합)"/>
      <sheetName val="대상공사(조달청)"/>
      <sheetName val="기초공"/>
      <sheetName val="1.우편집중내역서"/>
      <sheetName val="FRT_O"/>
      <sheetName val="FAB_I"/>
      <sheetName val="세부내역"/>
      <sheetName val="지표"/>
      <sheetName val="내역서_x0000__x0000__x0000__x0000__x0000__x0000__x0000__x0000__x0000__x0009__x0000_띤ͤ_x0000__x0004__x0000__x0000__x0000__x0000__x0000__x0000_눼ͤ_x0000__x0000__x0000__x0000__x0000_"/>
      <sheetName val="guard(mac)"/>
      <sheetName val="예산서"/>
      <sheetName val="설계명세서"/>
      <sheetName val="4안전율"/>
      <sheetName val="내역단가"/>
      <sheetName val="일위단가"/>
      <sheetName val="system &amp; LOOK_UP_FUNC"/>
      <sheetName val="BM"/>
      <sheetName val="본지점중"/>
      <sheetName val="Indices"/>
      <sheetName val="1.맹암거관련.xls"/>
      <sheetName val="1.%EB%A7%B9%EC%95%94%EA%B1%B0%E"/>
      <sheetName val="estimate"/>
      <sheetName val="Base_Data"/>
      <sheetName val="PRICE-COMP"/>
      <sheetName val="pri-com"/>
      <sheetName val="내역서_x0000__x0000__x0000__x0000__x0000__x0000__x0000__x0000__x0000_ _x0000_띤ͤ_x0000__x0004__x0000__x0000__x0000__x0000__x0000__x0000_눼ͤ_x0000__x0000__x0000__x0000__x0000_"/>
      <sheetName val="기계설비"/>
      <sheetName val="이토변실(A3-LINE)"/>
      <sheetName val="2_자재집계표5"/>
      <sheetName val="화강석_보조기층5"/>
      <sheetName val="혼합기층_포설_및다짐_(2)5"/>
      <sheetName val="보조기층_포설_및다짐5"/>
      <sheetName val="보차도경계석운반_(2)5"/>
      <sheetName val="1_총괄토공5"/>
      <sheetName val="2_하수터파기토공5"/>
      <sheetName val="3_하수수량집계표5"/>
      <sheetName val="4_맹암거집계표5"/>
      <sheetName val="맹암거_토공5"/>
      <sheetName val="5_포장공사수량집계표5"/>
      <sheetName val="도로경계석_(2)5"/>
      <sheetName val="급수급탕_(동관)5"/>
      <sheetName val="오배수_(집계)5"/>
      <sheetName val="장비당단가_(1)1"/>
      <sheetName val="_견적서1"/>
      <sheetName val="1_맹암거관련1"/>
      <sheetName val="3BL공동구_수량1"/>
      <sheetName val="BSD_(2)1"/>
      <sheetName val="Site_Expenses1"/>
      <sheetName val="변압기_및_발전기_용량"/>
      <sheetName val="공사비_내역_(가)1"/>
      <sheetName val="I_설계조건"/>
      <sheetName val="OCT_FDN"/>
      <sheetName val="2_단면가정"/>
      <sheetName val="4_말뚝설계"/>
      <sheetName val="1_설계조건"/>
      <sheetName val="2F_회의실견적(5_14_일대)1"/>
      <sheetName val="GTG_TR_PIT"/>
      <sheetName val="kimre_scrubber"/>
      <sheetName val="Customer_Databas"/>
      <sheetName val="Wind_Load(3_1)_(2)"/>
      <sheetName val="Wind_Load(3_2)"/>
      <sheetName val="Wind_Load(3_4)"/>
      <sheetName val="TABLE2-1_ISBL(GENEAL-CIVIL)"/>
      <sheetName val="TABLE2-1_ISBL-(SlTE_PREP)"/>
      <sheetName val="TABLE2_1_ISBL_(Soil_Invest)"/>
      <sheetName val="TABLE2-2_OSBL(GENERAL-CIVIL)"/>
      <sheetName val="TABLE2-2_OSBL-(SITE_PREP)"/>
      <sheetName val="General_Data"/>
      <sheetName val="수목데이타_"/>
      <sheetName val="1_설계기준"/>
      <sheetName val="전선_및_전선관"/>
      <sheetName val="full_(2)"/>
      <sheetName val="단위별_일위대가표"/>
      <sheetName val="남양시작동자105노65기1_3화1_2"/>
      <sheetName val="7_5_2_BOQ_Summary_"/>
      <sheetName val="TYPE-B_평균H"/>
      <sheetName val="SL_dau_tien"/>
      <sheetName val="설산1_나"/>
      <sheetName val="_해군동해관사_미장공사A그룹_공내역서_xlsx"/>
      <sheetName val="Schedule_C_-_Page_2_of_6"/>
      <sheetName val="Schedule_C_-_Page_4_of_6"/>
      <sheetName val="Schedule_C_-_Page_5_of_6"/>
      <sheetName val="Schedule_C_-_Page_6_of_6"/>
      <sheetName val="Schedule_A_-_Page_1_of_3"/>
      <sheetName val="Schedule_A_-_Page_2_of_3"/>
      <sheetName val="Schedule_A_-_Page_3_of_3"/>
      <sheetName val="Schedule_B_-_Page_1_of_4"/>
      <sheetName val="Schedule_B_-_Page_2_of_4"/>
      <sheetName val="Schedule_B_-_Page_3_of_4"/>
      <sheetName val="Schedule_B_-_Page_4_of_4"/>
      <sheetName val="Schedule_C_-_Page_1_of_6"/>
      <sheetName val="Schedule_C_-_Page_3_of_6"/>
      <sheetName val="Schedule_E_-_Page_1_of_11"/>
      <sheetName val="Schedule_E_-_Page_10_of_11"/>
      <sheetName val="Schedule_E_-_Page_11_of_11"/>
      <sheetName val="Schedule_E_-_Page_2_of_11"/>
      <sheetName val="Schedule_E_-_Page_3_of_11"/>
      <sheetName val="Schedule_E_-_Page_4_of_11"/>
      <sheetName val="Schedule_E_-_Page_5_of_11"/>
      <sheetName val="Schedule_E_-_Page_6_of_11"/>
      <sheetName val="Schedule_E_-_Page_7_of_11"/>
      <sheetName val="Schedule_E_-_Page_8_of_11"/>
      <sheetName val="Schedule_E_-_Page_9_of_11"/>
      <sheetName val="A_1_3_-_Page_1_of_1"/>
      <sheetName val="A_1_4_-_Page_1_of_1"/>
      <sheetName val="A_4_-_Page_1_of_1"/>
      <sheetName val="IMP_(REACTOR)"/>
      <sheetName val="노원열병합__건축공사기성내역서"/>
      <sheetName val="CP-E2_(품셈표)"/>
      <sheetName val="4_LINE"/>
      <sheetName val="7_th"/>
      <sheetName val="조도계산서_(도서)"/>
      <sheetName val="별표_"/>
      <sheetName val="Sheet1_(2)"/>
      <sheetName val="건축원가계산서"/>
      <sheetName val="6호기"/>
      <sheetName val="공통가설공사"/>
      <sheetName val="부하(성남)"/>
      <sheetName val="계수시트"/>
      <sheetName val="원가계산서"/>
      <sheetName val="NOMUBI"/>
      <sheetName val="sw1"/>
      <sheetName val="가시설단위수량"/>
      <sheetName val="Lookup tables"/>
      <sheetName val="견적"/>
      <sheetName val="실행견적"/>
      <sheetName val="전체실적"/>
      <sheetName val="검수고1-1층"/>
      <sheetName val="예산명세서"/>
      <sheetName val="자료입력"/>
      <sheetName val="실행예산"/>
      <sheetName val="K1자재(3차등)"/>
      <sheetName val="DIAPHRAGM"/>
      <sheetName val="견적접수"/>
      <sheetName val="견적내역서"/>
      <sheetName val="품의서"/>
      <sheetName val="plan&amp;section of foundation"/>
      <sheetName val="working load at the btm ft."/>
      <sheetName val="stability check"/>
      <sheetName val="design load"/>
      <sheetName val="IMP_MAIN_"/>
      <sheetName val="IMP _REACTOR_"/>
      <sheetName val="단위세대"/>
      <sheetName val="Schedule C - Page 1 of _x0000_"/>
      <sheetName val="자재"/>
      <sheetName val="플랜트 설치"/>
      <sheetName val="일반공사"/>
      <sheetName val="약품공급2"/>
      <sheetName val="경산"/>
      <sheetName val="단가비교"/>
      <sheetName val="시추주상도"/>
      <sheetName val="미드수량"/>
      <sheetName val="일위_파일"/>
      <sheetName val="화강석_보조기_x0005__x0000_"/>
      <sheetName val="APT내역"/>
      <sheetName val="화강석_보조기"/>
      <sheetName val="금융비용"/>
      <sheetName val="H-01월"/>
      <sheetName val="1차 내역서"/>
      <sheetName val="일위대가(1)"/>
      <sheetName val="우각부보강"/>
      <sheetName val="001"/>
      <sheetName val="공사수행방안"/>
      <sheetName val="타공종이기"/>
      <sheetName val="2.내역서"/>
      <sheetName val="MFAB"/>
      <sheetName val="MFRT"/>
      <sheetName val="MPKG"/>
      <sheetName val="MPRD"/>
      <sheetName val="바.한일양산"/>
      <sheetName val="단"/>
      <sheetName val="Sheet3 (2)"/>
      <sheetName val="골조단가"/>
      <sheetName val="Sheet3"/>
      <sheetName val="골조(가)"/>
      <sheetName val="내역을"/>
      <sheetName val="하도급대비"/>
      <sheetName val="내역서1"/>
      <sheetName val="공사비집계"/>
      <sheetName val="실행내역 "/>
      <sheetName val="특별교실"/>
      <sheetName val="협조전"/>
      <sheetName val="Schedule E - Pageက_x0000_諱ԃ恭䀯E_x0000_"/>
      <sheetName val="Site_Expenses4"/>
      <sheetName val="장비당단가_(1)5"/>
      <sheetName val="_견적서4"/>
      <sheetName val="3BL공동구_수량4"/>
      <sheetName val="BSD_(2)4"/>
      <sheetName val="1_맹암거관련4"/>
      <sheetName val="공사비_내역_(가)3"/>
      <sheetName val="변압기_및_발전기_용량3"/>
      <sheetName val="장비당단가_(1)2"/>
      <sheetName val="Site_Expenses2"/>
      <sheetName val="장비당단가_(1)3"/>
      <sheetName val="_견적서2"/>
      <sheetName val="3BL공동구_수량2"/>
      <sheetName val="BSD_(2)2"/>
      <sheetName val="1_맹암거관련2"/>
      <sheetName val="변압기_및_발전기_용량1"/>
      <sheetName val="Site_Expenses3"/>
      <sheetName val="장비당단가_(1)4"/>
      <sheetName val="_견적서3"/>
      <sheetName val="3BL공동구_수량3"/>
      <sheetName val="BSD_(2)3"/>
      <sheetName val="1_맹암거관련3"/>
      <sheetName val="공사비_내역_(가)2"/>
      <sheetName val="변압기_및_발전기_용량2"/>
      <sheetName val="전기"/>
      <sheetName val="Bdown_ISBL"/>
      <sheetName val="0502-2087-Erection"/>
      <sheetName val="Form MF - 2"/>
      <sheetName val="Graph (LGEN)"/>
      <sheetName val="out_prog"/>
      <sheetName val="선적schedule (2)"/>
      <sheetName val="archi(본사)"/>
      <sheetName val="단가표 "/>
      <sheetName val="계화배수"/>
      <sheetName val="표지"/>
      <sheetName val="직재"/>
      <sheetName val="도장비"/>
      <sheetName val="잡철물"/>
      <sheetName val="방송노임"/>
      <sheetName val="CT "/>
      <sheetName val="실행내역"/>
      <sheetName val="sheets"/>
      <sheetName val="101동"/>
      <sheetName val="단중표"/>
      <sheetName val="PROJECT BRIEF(EX.NEW)"/>
      <sheetName val="사용자정의"/>
      <sheetName val="제품표준규격"/>
      <sheetName val="2_자재집계표6"/>
      <sheetName val="화강석_보조기층6"/>
      <sheetName val="혼합기층_포설_및다짐_(2)6"/>
      <sheetName val="보조기층_포설_및다짐6"/>
      <sheetName val="보차도경계석운반_(2)6"/>
      <sheetName val="1_총괄토공6"/>
      <sheetName val="2_하수터파기토공6"/>
      <sheetName val="3_하수수량집계표6"/>
      <sheetName val="4_맹암거집계표6"/>
      <sheetName val="맹암거_토공6"/>
      <sheetName val="5_포장공사수량집계표6"/>
      <sheetName val="도로경계석_(2)6"/>
      <sheetName val="급수급탕_(동관)6"/>
      <sheetName val="오배수_(집계)6"/>
      <sheetName val="GTG_TR_PIT1"/>
      <sheetName val="kimre_scrubber1"/>
      <sheetName val="Customer_Databas1"/>
      <sheetName val="OCT_FDN1"/>
      <sheetName val="2F_회의실견적(5_14_일대)2"/>
      <sheetName val="I_설계조건1"/>
      <sheetName val="1_설계기준1"/>
      <sheetName val="TYPE-B_평균H1"/>
      <sheetName val="수목데이타_1"/>
      <sheetName val="TABLE2-1_ISBL(GENEAL-CIVIL)1"/>
      <sheetName val="TABLE2-1_ISBL-(SlTE_PREP)1"/>
      <sheetName val="TABLE2_1_ISBL_(Soil_Invest)1"/>
      <sheetName val="TABLE2-2_OSBL(GENERAL-CIVIL)1"/>
      <sheetName val="TABLE2-2_OSBL-(SITE_PREP)1"/>
      <sheetName val="General_Data1"/>
      <sheetName val="7_5_2_BOQ_Summary_1"/>
      <sheetName val="2_단면가정1"/>
      <sheetName val="4_말뚝설계1"/>
      <sheetName val="1_설계조건1"/>
      <sheetName val="조도계산서_(도서)1"/>
      <sheetName val="_해군동해관사_미장공사A그룹_공내역서_xlsx1"/>
      <sheetName val="남양시작동자105노65기1_3화1_21"/>
      <sheetName val="별표_1"/>
      <sheetName val="SL_dau_tien1"/>
      <sheetName val="TC_IN"/>
      <sheetName val="단위별_일위대가표1"/>
      <sheetName val="전선_및_전선관1"/>
      <sheetName val="IMP_(REACTOR)1"/>
      <sheetName val="Wind_Load(3_1)_(2)1"/>
      <sheetName val="Wind_Load(3_2)1"/>
      <sheetName val="Wind_Load(3_4)1"/>
      <sheetName val="full_(2)1"/>
      <sheetName val="설산1_나1"/>
      <sheetName val="design_data"/>
      <sheetName val="member_design"/>
      <sheetName val="Schedule_C_-_Page_2_of_61"/>
      <sheetName val="Schedule_C_-_Page_4_of_61"/>
      <sheetName val="Schedule_C_-_Page_5_of_61"/>
      <sheetName val="Schedule_C_-_Page_6_of_61"/>
      <sheetName val="Schedule_A_-_Page_1_of_31"/>
      <sheetName val="Schedule_A_-_Page_2_of_31"/>
      <sheetName val="Schedule_A_-_Page_3_of_31"/>
      <sheetName val="Schedule_B_-_Page_1_of_41"/>
      <sheetName val="Schedule_B_-_Page_2_of_41"/>
      <sheetName val="Schedule_B_-_Page_3_of_41"/>
      <sheetName val="Schedule_B_-_Page_4_of_41"/>
      <sheetName val="Schedule_C_-_Page_1_of_61"/>
      <sheetName val="Schedule_C_-_Page_3_of_61"/>
      <sheetName val="Schedule_E_-_Page_1_of_111"/>
      <sheetName val="Schedule_E_-_Page_10_of_111"/>
      <sheetName val="Schedule_E_-_Page_11_of_111"/>
      <sheetName val="Schedule_E_-_Page_2_of_111"/>
      <sheetName val="Schedule_E_-_Page_3_of_111"/>
      <sheetName val="Schedule_E_-_Page_4_of_111"/>
      <sheetName val="Schedule_E_-_Page_5_of_111"/>
      <sheetName val="Schedule_E_-_Page_6_of_111"/>
      <sheetName val="Schedule_E_-_Page_7_of_111"/>
      <sheetName val="Schedule_E_-_Page_8_of_111"/>
      <sheetName val="Schedule_E_-_Page_9_of_111"/>
      <sheetName val="A_1_3_-_Page_1_of_11"/>
      <sheetName val="A_1_4_-_Page_1_of_11"/>
      <sheetName val="A_4_-_Page_1_of_11"/>
      <sheetName val="공종별_집계"/>
      <sheetName val="노원열병합__건축공사기성내역서1"/>
      <sheetName val="4_LINE1"/>
      <sheetName val="7_th1"/>
      <sheetName val="CP-E2_(품셈표)1"/>
      <sheetName val="RING_WALL"/>
      <sheetName val="Sheet1_(2)1"/>
      <sheetName val="DESIGN_CRITERIA"/>
      <sheetName val="sum1_(2)"/>
      <sheetName val="Data_Vol"/>
      <sheetName val="Galaxy_소비자가격표"/>
      <sheetName val="C_&amp;_G_RHS"/>
      <sheetName val="AS포장복구_"/>
      <sheetName val="제원_설계조건"/>
      <sheetName val="1_취수장"/>
      <sheetName val="Schedule_E_-_P磇⊅밀⊅︀ꃕԯ缀"/>
      <sheetName val="단가산출서_(2)"/>
      <sheetName val="HORI__VESSEL"/>
      <sheetName val="as_boq_list_up"/>
      <sheetName val="BSD__2_"/>
      <sheetName val="New_Valuation"/>
      <sheetName val="인건비_"/>
      <sheetName val="Util&amp;_Real"/>
      <sheetName val="1_우편집중내역서"/>
      <sheetName val="내역서 띤ͤ눼ͤ"/>
      <sheetName val="내역서_띤ͤ눼ͤ"/>
      <sheetName val="Lookup_tables"/>
      <sheetName val="Schedule_E_-_Pagﳨ即酴諬4"/>
      <sheetName val="Schedule E - Paﶻĉ_x0000__x0000_楨◿㢼]誠8"/>
      <sheetName val="Schedule E - Pa䔭疖꜀ȭﶻĉ_x0000__x0000_Ḡ⛓"/>
      <sheetName val="Schedule E - Paﶻ_x001e__x0000__x0000_읰∉㢼ǋ櫀Ʋ"/>
      <sheetName val="Schedule E - Paﶻ_x001e__x0000__x0000_ﳐ⡷㢼ǋ櫀Ʋ"/>
      <sheetName val="Schedule E - Paﶻ_x001e__x0000__x0000_ⱐỹ㢼ǋ櫀Ʋ"/>
      <sheetName val="Schedule E - Paﶻ_x001e__x0000__x0000_萨ⓤ㢼ǋ櫀Ʋ"/>
      <sheetName val="Schedule E - Page 11 of浐ௗ펈"/>
      <sheetName val="BOX전기내역"/>
      <sheetName val="문학간접"/>
      <sheetName val="설계명세서(선로)"/>
      <sheetName val="VL"/>
      <sheetName val="토공(우물통,기타) "/>
      <sheetName val="3희질산"/>
      <sheetName val="JUCK"/>
      <sheetName val="건축2"/>
      <sheetName val="2.ㄱ)교량"/>
      <sheetName val="토공 토적표"/>
      <sheetName val="패널"/>
      <sheetName val="요약지"/>
      <sheetName val="2002상반기노임기준"/>
      <sheetName val="Schedule E - Page〯â_x0000__x0000__x0000__x0000_였뒋㰜"/>
      <sheetName val="Schedule E - Page倯ñ_x0000__x0000__x0000__x0000_가뮙"/>
      <sheetName val="품종_품명"/>
      <sheetName val="토공 갑지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Schedule B - Page 3 of Ԁ"/>
      <sheetName val="일위대가(건축)"/>
      <sheetName val="Sheet13"/>
      <sheetName val="Sheet14"/>
      <sheetName val="IN"/>
      <sheetName val="제조원가계산서 (2)"/>
      <sheetName val="제품(수출)매출"/>
      <sheetName val="상품보조수불"/>
      <sheetName val="제품입고(생산)"/>
      <sheetName val="공사비명세서"/>
      <sheetName val="3련 BOX"/>
      <sheetName val="Schedule C - P塠ɪđ乔T⭸ᡨ⣸ᡨ"/>
      <sheetName val="인건-측정"/>
      <sheetName val="전체현황"/>
      <sheetName val="KMT물량"/>
      <sheetName val="부산4"/>
      <sheetName val="산출기준(파견전산실)"/>
      <sheetName val="Schedule E - Pa何Ⰰ佖✀訒ԯ_x0000_缀_x0000_"/>
      <sheetName val="6. FLOOR"/>
      <sheetName val="March"/>
      <sheetName val="cable"/>
      <sheetName val="2.설계제원"/>
      <sheetName val="중기조종사 단위단가"/>
      <sheetName val="물가자료"/>
      <sheetName val="UOP 508 PG 2-9"/>
      <sheetName val="8.1"/>
      <sheetName val="목차"/>
      <sheetName val="calculation-1"/>
      <sheetName val="CombinedFooting_F3"/>
      <sheetName val="fixwater"/>
      <sheetName val="reinforce"/>
      <sheetName val="페이징 배관배선"/>
      <sheetName val="UNSTEADY"/>
      <sheetName val="REINF."/>
      <sheetName val="LOADS"/>
      <sheetName val="SKETCH"/>
      <sheetName val="load"/>
      <sheetName val="BQLIST"/>
      <sheetName val="ASTM C585"/>
      <sheetName val="EQUIP-H"/>
      <sheetName val="99노임기준"/>
      <sheetName val="회사99"/>
      <sheetName val="노임,재료비"/>
      <sheetName val="조명시설"/>
      <sheetName val="purpose&amp;input"/>
      <sheetName val="water prop."/>
      <sheetName val="15100"/>
      <sheetName val="개시대사 (2)"/>
      <sheetName val="VA_code"/>
      <sheetName val="품셈"/>
      <sheetName val="토목집계표"/>
      <sheetName val="직접공사비"/>
      <sheetName val="깨기"/>
      <sheetName val="형상"/>
      <sheetName val="IMPEADENCE MAP 취수장"/>
      <sheetName val="자재co"/>
      <sheetName val="토사(PE)"/>
      <sheetName val="Schedule A - Page 柖#_x0000__x0000_솈ᦑ"/>
      <sheetName val="Schedule A - Page 柖#_x0000__x0000_ℶ"/>
      <sheetName val="S0"/>
      <sheetName val="옹벽기초자료"/>
      <sheetName val="기본DATA"/>
      <sheetName val="1.물가시세표"/>
      <sheetName val="5.노임단가"/>
      <sheetName val="4.중기단가산출"/>
      <sheetName val="6.단가목록"/>
      <sheetName val="8.배수공"/>
      <sheetName val="6PILE  (돌출)"/>
      <sheetName val="LAB"/>
      <sheetName val="ROOF(ALKALI)"/>
      <sheetName val="추가예산"/>
      <sheetName val="돈암사업"/>
      <sheetName val="Schedule E - Page 3 of︀ԯ"/>
      <sheetName val="재무가정"/>
      <sheetName val="종합"/>
      <sheetName val="Schedule E - P滂"/>
      <sheetName val="★도급내역"/>
      <sheetName val="충주"/>
      <sheetName val="입력DATA"/>
      <sheetName val="바닥판"/>
      <sheetName val="4_맹암거집계표ሧ"/>
      <sheetName val="Schedule E - Page 10 of 1_x0000_"/>
      <sheetName val="Schedule E - Pa_xd800_㝒ᨀ遙ԯ_x0000_缀_x0000__x0000__x0000_"/>
      <sheetName val="Schedule E - Î_x0000_Ԁ_x0000_耀㝵_x0000__x0000__x0000__x0000_Ā_x0000_"/>
      <sheetName val="Schedule E - Î_x0000_Ԁ_x0000__x0000_챲_x0002__x0000__x0000__x0000_Ā_x0000_"/>
      <sheetName val="Schedule E - PÂ_x0000_Ԁ_x0000_䀀ꫵ_x0002__x0000__x0000__x0000_Ā"/>
      <sheetName val="Schedule E - Pag_x0000__x0000_坐ᔨ䳌빸Ъ雤O"/>
      <sheetName val="Schedule E - Pag䓐&gt;蛠Ȝ똙ø_x0000__x0000_궸᎝"/>
      <sheetName val="Schedule E -_x0000__x0000__x0005__x0000_ⶫɌ_x0000__x0000__x0000__x0001__x0000_薰"/>
      <sheetName val="Schedule E -胸(脼(헾⿠_x0005__x0000__x0000__x0000__x0000_ꐜ"/>
      <sheetName val="Schedule E -萈&lt;헾⿐_x0005__x0000__x0000__x0000__x0000_퀱掍菄"/>
      <sheetName val="현황산출서"/>
      <sheetName val="Schedule E - Pag_x0000__x0000_嚀ᳵ䳌§缐ӗ跔Z"/>
      <sheetName val="계산근거"/>
    </sheetNames>
    <sheetDataSet>
      <sheetData sheetId="0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/>
      <sheetData sheetId="748" refreshError="1"/>
      <sheetData sheetId="749" refreshError="1"/>
      <sheetData sheetId="750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/>
      <sheetData sheetId="763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/>
      <sheetData sheetId="974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/>
      <sheetData sheetId="1052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정부노임단가"/>
      <sheetName val="가시설수량"/>
      <sheetName val="단위수량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상부단면력"/>
      <sheetName val="사용성검토"/>
      <sheetName val="신축이음"/>
      <sheetName val="배력철근"/>
      <sheetName val="교각계산"/>
      <sheetName val="FOOTING단면력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원형1호맨홀토공수량"/>
      <sheetName val="가시설수량"/>
      <sheetName val="단위수량"/>
      <sheetName val="정부노임단가"/>
      <sheetName val="내역서"/>
      <sheetName val="3련 BOX"/>
      <sheetName val="ⴭⴭⴭⴭ"/>
      <sheetName val="BID"/>
      <sheetName val="U-TYPE(1)"/>
      <sheetName val="MOTOR"/>
      <sheetName val="ABUT수량-A1"/>
      <sheetName val="조도계산서 (도서)"/>
      <sheetName val="노임단가"/>
      <sheetName val="부안변전"/>
      <sheetName val="내역"/>
      <sheetName val="토사(PE)"/>
      <sheetName val="집계표(육상)"/>
      <sheetName val="설계조건"/>
      <sheetName val="설산1.나"/>
      <sheetName val="본사S"/>
      <sheetName val="입력DATA"/>
      <sheetName val="바닥판"/>
      <sheetName val="슬래브"/>
      <sheetName val="지진시"/>
      <sheetName val="001"/>
      <sheetName val="단위중량"/>
      <sheetName val="8.PILE  (돌출)"/>
      <sheetName val="안정검토(온1)"/>
      <sheetName val="0"/>
      <sheetName val="SG"/>
      <sheetName val="VXXXXXXX"/>
      <sheetName val="#REF"/>
      <sheetName val="tggwan(mac)"/>
      <sheetName val="역T형교대(말뚝기초)"/>
      <sheetName val="현황산출서"/>
      <sheetName val="전기,계장"/>
      <sheetName val="국공유지및사유지"/>
      <sheetName val="보집계표"/>
      <sheetName val="일반맨홀수량집계"/>
      <sheetName val="일반맨홀수량집계(A-7 LINE)"/>
      <sheetName val="Requirement(Work Crew)"/>
      <sheetName val="1.설계기준"/>
      <sheetName val="수안보-MBR1"/>
      <sheetName val="ITEM"/>
      <sheetName val="횡배위치"/>
      <sheetName val="L_RPTA05_목록"/>
      <sheetName val="적용단위길이"/>
      <sheetName val="3BL공동구 수량"/>
      <sheetName val="1.설계조건"/>
      <sheetName val="가시설(TYPE-A)"/>
      <sheetName val="1-1평균터파기고(1)"/>
      <sheetName val="차액보증"/>
      <sheetName val="타공종이기"/>
      <sheetName val="6PILE  (돌출)"/>
      <sheetName val="맨홀수량집계"/>
      <sheetName val="날개벽수량표"/>
      <sheetName val="덕전리"/>
      <sheetName val="단면가정"/>
      <sheetName val="우각부보강"/>
      <sheetName val="말뚝물량"/>
      <sheetName val="토공A"/>
      <sheetName val="도장수량(하1)"/>
      <sheetName val="주형"/>
      <sheetName val="방음벽기초"/>
      <sheetName val="SRC-B3U2"/>
      <sheetName val="OZ049E"/>
      <sheetName val="터파기및재료"/>
      <sheetName val="입찰안"/>
      <sheetName val="뚝토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슬래브설계"/>
      <sheetName val="단면력도"/>
      <sheetName val="내진"/>
      <sheetName val="내진삽도"/>
      <sheetName val="단면가정"/>
      <sheetName val="균열검토"/>
      <sheetName val="Sheet2"/>
      <sheetName val="신축이음"/>
      <sheetName val="접속슬래브"/>
      <sheetName val="교좌면설계"/>
      <sheetName val="그림"/>
      <sheetName val="횡방향거더"/>
      <sheetName val="단면력정리"/>
      <sheetName val="교각계산"/>
      <sheetName val="FOOTING단면력"/>
      <sheetName val="원형1호맨홀토공수량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말뚝지지력산정"/>
      <sheetName val="가도공"/>
      <sheetName val="MOTOR"/>
      <sheetName val="NOMUBI"/>
      <sheetName val="터널조도"/>
      <sheetName val="배수공"/>
      <sheetName val="3련 BOX"/>
      <sheetName val="ABUT수량-A1"/>
      <sheetName val="BID"/>
      <sheetName val="정부노임단가"/>
      <sheetName val="JANGNAE2"/>
      <sheetName val="토사(PE)"/>
      <sheetName val="일위대가"/>
      <sheetName val="내역서"/>
      <sheetName val="2회내역"/>
      <sheetName val="접속도로1"/>
      <sheetName val="현황"/>
      <sheetName val="U-TYPE(1)"/>
      <sheetName val="우각부보강"/>
      <sheetName val="노임"/>
      <sheetName val="적용단위길이"/>
      <sheetName val="지진시"/>
      <sheetName val="DATA"/>
      <sheetName val="조도계산서 (도서)"/>
      <sheetName val="터파기및재료"/>
      <sheetName val="토공A"/>
      <sheetName val="DATE"/>
      <sheetName val="수량집계"/>
      <sheetName val="#REF"/>
      <sheetName val="날개벽수량표"/>
      <sheetName val="노임단가"/>
      <sheetName val="ⴭⴭⴭⴭ"/>
      <sheetName val="2.단면가정"/>
      <sheetName val="cost"/>
      <sheetName val="ITEM"/>
      <sheetName val="주형"/>
      <sheetName val="옹벽"/>
      <sheetName val="SLAB"/>
      <sheetName val="I.설계조건"/>
      <sheetName val="Sheet1 (2)"/>
      <sheetName val="역T형"/>
      <sheetName val="쌍송교"/>
      <sheetName val="COPING"/>
      <sheetName val="REINF."/>
      <sheetName val="SKETCH"/>
      <sheetName val="전력구구조물산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부대공주요자재"/>
      <sheetName val="부대공수량총괄표"/>
      <sheetName val="차선도색재료"/>
      <sheetName val="차선도색"/>
      <sheetName val="차선도색수량"/>
      <sheetName val="노면표시수량"/>
      <sheetName val="횡단보도화살표"/>
      <sheetName val="횡단보도표시"/>
      <sheetName val="횡단보도예고"/>
      <sheetName val="직좌우노면표시"/>
      <sheetName val="과속방지집계"/>
      <sheetName val="과속방지단위"/>
      <sheetName val="표지집계"/>
      <sheetName val="표지수량"/>
      <sheetName val="표지단위"/>
      <sheetName val="우각부보강"/>
      <sheetName val="FOOTING단면력"/>
      <sheetName val="단위수량"/>
      <sheetName val="가시설수량"/>
      <sheetName val="SLAB&quot;1&quot;"/>
      <sheetName val="#REF"/>
      <sheetName val="Sheet1"/>
      <sheetName val="식재"/>
      <sheetName val="시설물"/>
      <sheetName val="식재출력용"/>
      <sheetName val="유지관리"/>
      <sheetName val="단가"/>
      <sheetName val="예총"/>
      <sheetName val="일위대가"/>
      <sheetName val="원형1호맨홀토공수량"/>
      <sheetName val="주요자재"/>
      <sheetName val="부대공집계"/>
      <sheetName val="세륜세차집계"/>
      <sheetName val="세륜세차단위"/>
      <sheetName val="가설방음재료집계"/>
      <sheetName val="가설방음수량산출"/>
      <sheetName val="가설방음판넬연장"/>
      <sheetName val="가설방음상세도"/>
      <sheetName val="공사안전휀스집계"/>
      <sheetName val="공사안전휀스연장산출"/>
      <sheetName val="자연석집계"/>
      <sheetName val="면적산출"/>
      <sheetName val="자연석쌓기1"/>
      <sheetName val="가시설(TYPE-A)"/>
      <sheetName val="1-1평균터파기고(1)"/>
      <sheetName val="WORK"/>
      <sheetName val="도급"/>
      <sheetName val="단가 및 재료비"/>
      <sheetName val="중기사용료산출근거"/>
      <sheetName val="수량산출"/>
      <sheetName val="산출내역서집계표"/>
      <sheetName val="가시설단위수량"/>
      <sheetName val="SORCE1"/>
      <sheetName val="부대공"/>
      <sheetName val="이름정의"/>
      <sheetName val="주상복합실비산출"/>
      <sheetName val="주상복합"/>
      <sheetName val="대로근거"/>
      <sheetName val="ABUT수량-A1"/>
      <sheetName val="플랜트 설치"/>
      <sheetName val="진주방향"/>
      <sheetName val="마산방향"/>
      <sheetName val="data"/>
      <sheetName val="대창(함평)"/>
      <sheetName val="대창(장성)"/>
      <sheetName val="대창(함평)-창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관사급자재집계표"/>
      <sheetName val="관급자재집계표"/>
      <sheetName val="사급자재집계표"/>
      <sheetName val="관자재집계표"/>
      <sheetName val="2.토공집계표"/>
      <sheetName val="토공수량집계표"/>
      <sheetName val="관로토공수량집계표"/>
      <sheetName val="토적표"/>
      <sheetName val="3.관로공집계표"/>
      <sheetName val="관로공수량집계표"/>
      <sheetName val="관로공수량산출근거"/>
      <sheetName val="4.맨홀공집계표"/>
      <sheetName val="D500 1호 맨홀공수량집계표"/>
      <sheetName val="맨홀공토공집계"/>
      <sheetName val="전주천맨홀높이"/>
      <sheetName val="팔복맨홀높이"/>
      <sheetName val="D500 1호 맨홀공수량산출근거"/>
      <sheetName val="5.우수토실공"/>
      <sheetName val="6.가시설공"/>
      <sheetName val="H-PILE수량집계"/>
      <sheetName val="H PILE수량(TYPE-A)"/>
      <sheetName val="H PILE수량(TYPE-B)"/>
      <sheetName val="7.부대공"/>
      <sheetName val="부대공수량집계"/>
      <sheetName val="부대공수량산출"/>
      <sheetName val="운반공"/>
      <sheetName val="포장수량집계"/>
      <sheetName val="CON'C포장"/>
      <sheetName val="물푸기수량"/>
      <sheetName val="환기구 수량집계"/>
      <sheetName val="환기구 관재료표"/>
      <sheetName val="환기구삽도"/>
      <sheetName val="NO.48+0.0"/>
      <sheetName val="NO.99+0.0"/>
      <sheetName val="간이흙막이수량산출서"/>
      <sheetName val="●단위수량"/>
      <sheetName val="사다리단위수량"/>
      <sheetName val="그레이팅단위수량"/>
      <sheetName val="직관(무근)보호공"/>
      <sheetName val="가시설단위수량"/>
      <sheetName val="ABUT수량-A1"/>
      <sheetName val="데이타"/>
      <sheetName val="식재인부"/>
      <sheetName val="DATA"/>
      <sheetName val="원형1호맨홀토공수량"/>
      <sheetName val="우각부보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(관로)"/>
      <sheetName val="Sheet1"/>
      <sheetName val="Sheet2"/>
      <sheetName val="Sheet3"/>
      <sheetName val="우수"/>
      <sheetName val="H-PILE수량집계"/>
      <sheetName val="ABUT수량-A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tggwan(mac)"/>
      <sheetName val="우수"/>
      <sheetName val="1단계"/>
      <sheetName val="중산교"/>
      <sheetName val="화재 탐지 설비"/>
      <sheetName val="T형( 파일기초) 공현1교"/>
      <sheetName val="부대내역"/>
      <sheetName val="위치조서"/>
      <sheetName val="공량산출서"/>
      <sheetName val="내역"/>
      <sheetName val="내역서"/>
      <sheetName val="기성내역서"/>
      <sheetName val="하수급견적대비"/>
      <sheetName val="단가비교표"/>
      <sheetName val="실행철강하도"/>
      <sheetName val="터파기및재료"/>
      <sheetName val="t형"/>
      <sheetName val="토사(PE)"/>
      <sheetName val="충주"/>
      <sheetName val="INPUT"/>
      <sheetName val="실행예산"/>
      <sheetName val="3차설계"/>
      <sheetName val="공사비"/>
      <sheetName val="수안보-MBR1"/>
      <sheetName val="2연BOX"/>
      <sheetName val="하남내역"/>
      <sheetName val="날개벽"/>
      <sheetName val="공사개요"/>
      <sheetName val="원가계산서"/>
      <sheetName val="BOX"/>
      <sheetName val="세목전체"/>
      <sheetName val="용량(1-2)"/>
      <sheetName val="이토변실(A3-LINE)"/>
      <sheetName val="데리네이타현황"/>
      <sheetName val="DATE"/>
      <sheetName val="STEEL BOX 단면설계(SEC.8)"/>
      <sheetName val="Macro(차단기)"/>
      <sheetName val="기기리스트"/>
      <sheetName val="집수정(600-700)"/>
      <sheetName val="PROJECT BRIEF"/>
      <sheetName val="Sheet1 (2)"/>
      <sheetName val="POWER"/>
      <sheetName val="3.바닥판설계"/>
      <sheetName val="주형"/>
      <sheetName val="설계예산서"/>
      <sheetName val="통합"/>
      <sheetName val="설계"/>
      <sheetName val="FOOTING단면력"/>
      <sheetName val="자재단가_사급"/>
      <sheetName val="노임단가"/>
      <sheetName val="중기적산목록"/>
      <sheetName val="BSD (2)"/>
      <sheetName val="수량산출서-2"/>
      <sheetName val="단가"/>
      <sheetName val="노임"/>
      <sheetName val="토공계산"/>
      <sheetName val="DATA"/>
      <sheetName val="데이타"/>
      <sheetName val="조명시설"/>
      <sheetName val="당초"/>
      <sheetName val="토목내역서"/>
      <sheetName val="수량산출"/>
      <sheetName val="5.정산서"/>
      <sheetName val="1.설계기준"/>
      <sheetName val="과천MAIN"/>
      <sheetName val="Sheet1"/>
      <sheetName val="안정검토(온1)"/>
      <sheetName val="VXXXXXXX"/>
      <sheetName val="#REF"/>
      <sheetName val="설계조건"/>
      <sheetName val="일위_파일"/>
      <sheetName val="일위대가"/>
      <sheetName val="Sheet2"/>
      <sheetName val="빗물받이(910-510-410)"/>
      <sheetName val="NYS"/>
      <sheetName val="8.석축단위(H=1.5M)"/>
      <sheetName val="노무비"/>
      <sheetName val="노임이"/>
      <sheetName val="BM(Mech)"/>
      <sheetName val="차액보증"/>
      <sheetName val="N賃率-職"/>
      <sheetName val="화재_탐지_설비"/>
      <sheetName val="총괄집계표"/>
      <sheetName val="표층포설및다짐"/>
      <sheetName val="COPING"/>
      <sheetName val="POOM_MOTO"/>
      <sheetName val="POOM_MOTO2"/>
      <sheetName val="Excel"/>
      <sheetName val="갑지(추정)"/>
      <sheetName val="입력데이타"/>
      <sheetName val="변압기 및 발전기 용량"/>
      <sheetName val="실행내역 "/>
      <sheetName val="조명율표"/>
      <sheetName val="STBOX"/>
      <sheetName val="98지급계획"/>
      <sheetName val="IT-BAT"/>
      <sheetName val="포장공"/>
      <sheetName val="포장면적산출"/>
      <sheetName val="단위수량산출"/>
      <sheetName val="총괄설계내역서"/>
      <sheetName val="입출재고현황 (2)"/>
      <sheetName val="여과지동"/>
      <sheetName val="기초자료"/>
      <sheetName val="부하(성남)"/>
      <sheetName val="토공분배표"/>
      <sheetName val="Sheet17"/>
      <sheetName val="제출내역 (2)"/>
      <sheetName val="단면치수"/>
      <sheetName val="여흥"/>
      <sheetName val="갑지1"/>
      <sheetName val="손익현황"/>
      <sheetName val="단가 및 재료비"/>
      <sheetName val="중기사용료산출근거"/>
      <sheetName val="재료단가"/>
      <sheetName val="을"/>
      <sheetName val="05 BOX"/>
      <sheetName val="02 SLAB"/>
      <sheetName val="내역서적용수량 (지방도893)"/>
      <sheetName val="자재단가비교표"/>
      <sheetName val="BID"/>
      <sheetName val="COPING-1"/>
      <sheetName val="역T형교대-2수량"/>
      <sheetName val="건축공사"/>
      <sheetName val="표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ABUT수량-A1"/>
      <sheetName val="tggwan(mac)"/>
      <sheetName val="3-2PS"/>
      <sheetName val="교각계산"/>
      <sheetName val="공량산출서"/>
      <sheetName val="우수"/>
      <sheetName val="이토변실(A3-LINE)"/>
      <sheetName val="3BL공동구 수량"/>
      <sheetName val="BID"/>
      <sheetName val="STEEL BOX 단면설계(SEC.8)"/>
      <sheetName val="토사(PE)"/>
      <sheetName val="품셈"/>
      <sheetName val="I一般比"/>
      <sheetName val="데리네이타현황"/>
      <sheetName val="실행내역서 "/>
      <sheetName val="위치조서"/>
      <sheetName val="우수공"/>
      <sheetName val="집수정현황"/>
      <sheetName val="#REF"/>
      <sheetName val="설계조건"/>
      <sheetName val="입출재고현황 (2)"/>
      <sheetName val="3.바닥판설계"/>
      <sheetName val="노임단가"/>
      <sheetName val="명세서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"/>
      <sheetName val="포장"/>
      <sheetName val="우수공"/>
      <sheetName val="우수철근"/>
      <sheetName val="오수공"/>
      <sheetName val="오수철근"/>
      <sheetName val="부대공"/>
      <sheetName val="부대공철근"/>
      <sheetName val="기타공"/>
      <sheetName val="기타공철근"/>
      <sheetName val="스텐드및계단"/>
      <sheetName val="스텐드및계단 (0)"/>
      <sheetName val="스텐드및계단철근"/>
      <sheetName val="터파기및재료"/>
      <sheetName val="ABUT수량-A1"/>
      <sheetName val="tggwan(mac)"/>
      <sheetName val="집수정(600-700)"/>
      <sheetName val="가도공"/>
      <sheetName val="INPUT"/>
      <sheetName val="EP0618"/>
      <sheetName val="(A)내역서"/>
      <sheetName val="1.설계조건"/>
      <sheetName val="Price List"/>
      <sheetName val="수량집계표1"/>
      <sheetName val="말뚝지지력산정"/>
      <sheetName val="데리네이타현황"/>
      <sheetName val="산출근거"/>
      <sheetName val="동해title"/>
      <sheetName val="S0"/>
      <sheetName val="노임단가"/>
      <sheetName val="우수"/>
      <sheetName val="1NYS(당)"/>
      <sheetName val="총괄"/>
      <sheetName val="공기"/>
      <sheetName val="신규일위대가"/>
      <sheetName val="계정"/>
      <sheetName val="2.대외공문"/>
      <sheetName val="SG"/>
      <sheetName val=""/>
      <sheetName val="A"/>
      <sheetName val="명세서"/>
      <sheetName val="3BL공동구 수량"/>
      <sheetName val="Sheet2"/>
      <sheetName val="세목전체"/>
      <sheetName val="RangeObject"/>
      <sheetName val="우각부보강"/>
      <sheetName val="EQT-ESTN"/>
      <sheetName val="내역서"/>
      <sheetName val="설계조건"/>
      <sheetName val="계수시트"/>
      <sheetName val="원가계산서"/>
      <sheetName val="d118"/>
      <sheetName val="96배수"/>
      <sheetName val="BID"/>
      <sheetName val="수량산출서"/>
      <sheetName val="화재 탐지 설비"/>
      <sheetName val="연결관산출조서"/>
      <sheetName val="기존구조물철거집계계표"/>
      <sheetName val="Sheet1"/>
      <sheetName val="교각(P1)수량"/>
      <sheetName val="토사(PE)"/>
      <sheetName val="단중표"/>
      <sheetName val="갑지(추정)"/>
    </sheetNames>
    <sheetDataSet>
      <sheetData sheetId="0"/>
      <sheetData sheetId="1"/>
      <sheetData sheetId="2"/>
      <sheetData sheetId="3"/>
      <sheetData sheetId="4">
        <row r="1">
          <cell r="A1" t="str">
            <v>공       종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각계산"/>
      <sheetName val="DATA"/>
      <sheetName val="투찰"/>
      <sheetName val="ABUT수량-A1"/>
      <sheetName val="3.하중산정4.지지력"/>
      <sheetName val="DATE"/>
      <sheetName val="구조물철거타공정이월"/>
      <sheetName val="설계조건"/>
      <sheetName val="원형1호맨홀토공수량"/>
      <sheetName val="집수정(600-700)"/>
      <sheetName val="BLOCK(1)"/>
      <sheetName val="대로근거"/>
      <sheetName val="중로근거"/>
      <sheetName val="현장관리비 산출내역"/>
      <sheetName val="날개벽"/>
      <sheetName val="Sheet1 (2)"/>
      <sheetName val="토공총괄표"/>
      <sheetName val="loading"/>
      <sheetName val="공사비"/>
      <sheetName val="방음벽기초"/>
      <sheetName val="역T형(H=6.0) (2)"/>
      <sheetName val="우각부보강"/>
      <sheetName val="원형1호"/>
      <sheetName val="원형2호"/>
      <sheetName val="특수2호"/>
      <sheetName val="특수3호"/>
      <sheetName val="특수4호"/>
      <sheetName val="암거맨홀(차도측)"/>
      <sheetName val="6PILE  (돌출)"/>
      <sheetName val="SG"/>
      <sheetName val="예정(3)"/>
      <sheetName val="고창방향"/>
      <sheetName val="9GNG운반"/>
      <sheetName val="상 부"/>
      <sheetName val="맨홀수량산출"/>
      <sheetName val="공사비예산서(토목분)"/>
      <sheetName val="1.설계조건"/>
      <sheetName val="Sheet1"/>
      <sheetName val="동원(3)"/>
      <sheetName val="주현(해보)"/>
      <sheetName val="주현(영광)"/>
      <sheetName val="지장물C"/>
      <sheetName val="단면 (2)"/>
      <sheetName val="도장수량(하1)"/>
      <sheetName val="주형"/>
      <sheetName val="woo(mac)"/>
      <sheetName val="배수공1"/>
      <sheetName val="인부신상자료"/>
      <sheetName val="토공"/>
      <sheetName val="INPUT"/>
      <sheetName val="(C)원내역"/>
      <sheetName val="전체철근집계"/>
      <sheetName val="본관연장집계"/>
      <sheetName val="제수밸브조서"/>
      <sheetName val="역T형"/>
      <sheetName val="8.PILE  (돌출)"/>
      <sheetName val="98NS-N"/>
      <sheetName val="데이터입력"/>
      <sheetName val="실행철강하도"/>
      <sheetName val="제출내역 (2)"/>
      <sheetName val="EP0618"/>
      <sheetName val="토사(PE)"/>
      <sheetName val="PIPE"/>
      <sheetName val="FLANGE"/>
      <sheetName val="VALVE"/>
      <sheetName val="벽계천~1"/>
      <sheetName val="시행후면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본체"/>
      <sheetName val="단면력 집계표"/>
      <sheetName val="기초설계"/>
      <sheetName val="사용성검토"/>
      <sheetName val="우각부보강"/>
      <sheetName val="날개벽"/>
      <sheetName val="PARAPHET"/>
      <sheetName val="Sheet1"/>
      <sheetName val="우수공"/>
      <sheetName val="터파기및재료"/>
      <sheetName val="ABUT수량-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량집계표"/>
      <sheetName val="토적집계표"/>
      <sheetName val="토적표"/>
      <sheetName val="토공집계표"/>
      <sheetName val="몰탈"/>
      <sheetName val="포장공수량집계표"/>
      <sheetName val="아스콘포장(T=52.5CM)"/>
      <sheetName val="고압블럭(T=6CM)"/>
      <sheetName val="보차도경계석(150-170-200)"/>
      <sheetName val="보도경계블럭"/>
      <sheetName val="L형측구"/>
      <sheetName val="감속턱"/>
      <sheetName val="차선도색(평행주차)"/>
      <sheetName val="차선도색(중앙선)"/>
      <sheetName val="차선도색(직각주차-5M)"/>
      <sheetName val="우수공수량집계표"/>
      <sheetName val="우수공철근량집계표"/>
      <sheetName val="우수공맨홀평균깊이"/>
      <sheetName val="우수공흄관평균깊이"/>
      <sheetName val="우수흄관(D300)"/>
      <sheetName val="흄관(D450)"/>
      <sheetName val="흄관(D500)"/>
      <sheetName val="흄관(D600)"/>
      <sheetName val="흄관(D700)"/>
      <sheetName val="우수맨홀(D900)"/>
      <sheetName val="우수맨홀(D1200)"/>
      <sheetName val="PIT평균깊이"/>
      <sheetName val="플륨관"/>
      <sheetName val="홈통받이"/>
      <sheetName val="홈통받이연락관"/>
      <sheetName val="빗물받이(910-510-410)"/>
      <sheetName val="빗물받이연락관"/>
      <sheetName val="PIT"/>
      <sheetName val="집수정(400-400)"/>
      <sheetName val="집수정(600-700)"/>
      <sheetName val="집수정연락관"/>
      <sheetName val="맹암거(D150)"/>
      <sheetName val="맹암거(D250)"/>
      <sheetName val="U형(300X300~500)"/>
      <sheetName val="우수관보호공(D300)"/>
      <sheetName val="우수관보호공(D450)"/>
      <sheetName val="오수공수량집계표"/>
      <sheetName val="오수공철근량집계표"/>
      <sheetName val="오수공맨홀평균깊이"/>
      <sheetName val="오수공흄관평균깊이"/>
      <sheetName val="오수맨홀(D900)"/>
      <sheetName val="오수받이(940-510-410)"/>
      <sheetName val="흄관(D300)"/>
      <sheetName val="오수관보호공(D300)"/>
      <sheetName val="오수받이연락관"/>
      <sheetName val="상수도공수량집계표"/>
      <sheetName val="상수도공철근량집계표"/>
      <sheetName val="제수변실(1.40-1.50)"/>
      <sheetName val="주철관(D200)"/>
      <sheetName val="공동구공철근량집계표"/>
      <sheetName val="공동구공수량집계표"/>
      <sheetName val="공동구공"/>
      <sheetName val="우각부보강"/>
      <sheetName val="우수공"/>
      <sheetName val="터파기및재료"/>
      <sheetName val="DATA"/>
      <sheetName val="ABUT수량-A1"/>
      <sheetName val="연결관암거"/>
      <sheetName val="단가조사"/>
      <sheetName val="단가"/>
      <sheetName val="연결관산출조서"/>
      <sheetName val="가도공"/>
      <sheetName val="산출근거"/>
      <sheetName val="6호기"/>
      <sheetName val="DATE"/>
      <sheetName val="기기리스트"/>
      <sheetName val="환율"/>
      <sheetName val="TYPE-1"/>
      <sheetName val="죽전리수량산출서2"/>
      <sheetName val="슬래브1"/>
      <sheetName val="우수"/>
      <sheetName val="교대시점"/>
      <sheetName val="계수시트"/>
      <sheetName val="원가계산서"/>
      <sheetName val="EQT-ESTN"/>
      <sheetName val="동해title"/>
      <sheetName val="일위대가목차"/>
      <sheetName val="4.2유효폭의 계산"/>
      <sheetName val="JUCKEYK"/>
      <sheetName val="내역서"/>
      <sheetName val="바닥판"/>
      <sheetName val="입력DATA"/>
      <sheetName val="교각계산"/>
      <sheetName val="내역"/>
      <sheetName val="Sheet1"/>
      <sheetName val="7.PILE  (돌출)"/>
      <sheetName val="토사(PE)"/>
      <sheetName val="내역(정지)"/>
      <sheetName val="계정"/>
      <sheetName val="A"/>
      <sheetName val="INDEX"/>
      <sheetName val="지수"/>
      <sheetName val="슬래브"/>
      <sheetName val="INPUT"/>
      <sheetName val="1.설계조건"/>
      <sheetName val="말뚝지지력산정"/>
      <sheetName val="4.5 휨응력"/>
      <sheetName val="FCM"/>
      <sheetName val="8.PILE  (돌출)"/>
      <sheetName val="산근1,2"/>
      <sheetName val="날개벽"/>
      <sheetName val="tggwan(mac)"/>
      <sheetName val="공기"/>
      <sheetName val="원형1호맨홀토공수량"/>
      <sheetName val="기계경비"/>
      <sheetName val="설계가"/>
      <sheetName val="Sheet1 (2)"/>
      <sheetName val="지장물C"/>
      <sheetName val="설계명세서"/>
      <sheetName val="예산명세서"/>
      <sheetName val="자료입력"/>
      <sheetName val="경계석"/>
      <sheetName val="설계조건"/>
      <sheetName val="표지"/>
      <sheetName val="토목공사"/>
      <sheetName val="공비대비"/>
      <sheetName val="우배수"/>
      <sheetName val="교각(P1)수량"/>
      <sheetName val="일반부표"/>
      <sheetName val="수안보-MBR1"/>
      <sheetName val="신당동집계표"/>
      <sheetName val="맨홀수량"/>
      <sheetName val="대치판정"/>
      <sheetName val="집계표"/>
      <sheetName val="형틀공사"/>
      <sheetName val="안정검토(온1)"/>
      <sheetName val="#REF"/>
      <sheetName val="터널조도"/>
      <sheetName val="G.R300경비"/>
      <sheetName val="C3"/>
      <sheetName val="이름정의"/>
      <sheetName val="아파트 "/>
      <sheetName val="SLAB"/>
      <sheetName val="정보"/>
      <sheetName val="중기사용료"/>
      <sheetName val="배수공 내역서 적용수량"/>
      <sheetName val="교각1"/>
      <sheetName val="왕십리방향"/>
      <sheetName val="list"/>
      <sheetName val="Ⅱ.자재집계표"/>
      <sheetName val="위치조서"/>
      <sheetName val="Total"/>
      <sheetName val="PIPE내역(FCN)"/>
      <sheetName val="S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>
        <row r="4">
          <cell r="P4">
            <v>4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집수정(600-700)"/>
      <sheetName val="우각부보강"/>
      <sheetName val="우수공"/>
      <sheetName val="DATA"/>
      <sheetName val="터파기및재료"/>
      <sheetName val="DATE"/>
      <sheetName val="6호기"/>
      <sheetName val="단가 및 재료비"/>
      <sheetName val="중기사용료산출근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☞①공사명입력표지출력"/>
      <sheetName val="설계서"/>
      <sheetName val="(1)★건축원가(요율조정은이곳에서)★"/>
      <sheetName val="원형1호맨홀토공수량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공(3)"/>
      <sheetName val="구조물공사집계표"/>
      <sheetName val="옹벽평균연장"/>
      <sheetName val="옹벽(집계)"/>
      <sheetName val="옹벽(단위)"/>
      <sheetName val="공동구(집계)"/>
      <sheetName val="공동구(단위)"/>
      <sheetName val="H-PILE수량집계"/>
      <sheetName val="ABUT수량-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집계"/>
      <sheetName val="수량산출서"/>
      <sheetName val="수량산출"/>
      <sheetName val="단위수량"/>
      <sheetName val="토공수량집계"/>
      <sheetName val="토공수량산출서"/>
      <sheetName val="토공단위"/>
      <sheetName val="삽도"/>
      <sheetName val="Sheet2"/>
      <sheetName val="조명시설"/>
      <sheetName val="H-PILE수량집계"/>
      <sheetName val="거래처목록"/>
      <sheetName val="관리코드"/>
      <sheetName val="원형1호맨홀토공수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  <sheetName val="파일의이용"/>
      <sheetName val="산출근거"/>
      <sheetName val="연결관암거"/>
      <sheetName val="2호맨홀공제수량"/>
      <sheetName val="계수시트"/>
      <sheetName val="기계경비(시간당)"/>
      <sheetName val="램머"/>
      <sheetName val="1차 내역서"/>
      <sheetName val="공사기본내용입력"/>
      <sheetName val="계양가시설"/>
      <sheetName val="토사(PE)"/>
      <sheetName val="Sheet1 (2)"/>
      <sheetName val="TOTAL_BOQ"/>
      <sheetName val="데이타"/>
      <sheetName val="맨홀수량산출(A-LINE)"/>
      <sheetName val="#REF"/>
      <sheetName val="단위수량"/>
      <sheetName val="효성CB 1P기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2호맨홀공제수량"/>
      <sheetName val="토공(우물통,기타) "/>
      <sheetName val="조명시설"/>
      <sheetName val="교육종류"/>
      <sheetName val="TOTAL_BOQ"/>
      <sheetName val="3-2PS"/>
      <sheetName val="내역"/>
      <sheetName val="DATE"/>
      <sheetName val="3.3"/>
      <sheetName val="Total"/>
      <sheetName val="경산"/>
      <sheetName val="투찰금액"/>
      <sheetName val="파일의이용"/>
      <sheetName val="토공"/>
      <sheetName val="구조물공"/>
      <sheetName val="부대공"/>
      <sheetName val="배수공"/>
      <sheetName val="포장공"/>
      <sheetName val="연결임시"/>
      <sheetName val="부대tu"/>
      <sheetName val="부대내역"/>
      <sheetName val="계수시트"/>
      <sheetName val="APT"/>
      <sheetName val="모래기초 (2)"/>
      <sheetName val="기초공"/>
      <sheetName val="기둥(원형)"/>
      <sheetName val="구역화물"/>
      <sheetName val="분개내역서 (2000년도 )"/>
      <sheetName val="석축설면"/>
      <sheetName val="법면단"/>
      <sheetName val="용소리교"/>
      <sheetName val="교량하부공"/>
      <sheetName val="Sheet1"/>
      <sheetName val="Sheet1 (2)"/>
      <sheetName val="관로토공"/>
      <sheetName val="GI-LIST"/>
      <sheetName val="토사(PE)"/>
      <sheetName val="사진내용 입력"/>
      <sheetName val="4.2.1 마루높이 검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계산서"/>
      <sheetName val="총괄내역서"/>
      <sheetName val="내역서"/>
      <sheetName val="수목표준대가"/>
      <sheetName val="시설구조일위대가 "/>
      <sheetName val="기초대가"/>
      <sheetName val="단가조사표"/>
      <sheetName val="지주,비료"/>
      <sheetName val="수량산출서"/>
      <sheetName val="Sheet3"/>
      <sheetName val="Sheet2 (4)"/>
      <sheetName val="Sheet2 (5)"/>
      <sheetName val="Sheet2 (6)"/>
      <sheetName val="터파기및재료"/>
      <sheetName val="건축내역"/>
      <sheetName val="노무단가"/>
      <sheetName val="견적서"/>
      <sheetName val="코드표"/>
      <sheetName val="토사(PE)"/>
      <sheetName val="설계내역(당초)"/>
      <sheetName val="변경도급"/>
      <sheetName val="겉장"/>
      <sheetName val="기성검사원"/>
      <sheetName val="표지"/>
      <sheetName val="갑지"/>
      <sheetName val="원가"/>
      <sheetName val="건축"/>
      <sheetName val="토목"/>
      <sheetName val="냉천부속동"/>
      <sheetName val="노무비"/>
      <sheetName val="실행대비"/>
      <sheetName val="노임단가"/>
      <sheetName val="공조기"/>
      <sheetName val="내역"/>
      <sheetName val="단가표"/>
      <sheetName val="수목데이타 "/>
      <sheetName val="BID"/>
      <sheetName val="중기사용료산출근거"/>
      <sheetName val="단가 및 재료비"/>
      <sheetName val="진주방향"/>
      <sheetName val="마산방향"/>
      <sheetName val="마산방향철근집계"/>
      <sheetName val="96노임기준"/>
      <sheetName val="일위대가"/>
      <sheetName val="9811"/>
      <sheetName val="종배수관면벽신"/>
      <sheetName val="적용단위길이"/>
      <sheetName val="개소별수량산출"/>
      <sheetName val="2003상반기노임기준"/>
      <sheetName val="내역서(기계)"/>
      <sheetName val="총괄표"/>
      <sheetName val="남대문빌딩"/>
      <sheetName val="경산"/>
      <sheetName val="6공구(당초)"/>
      <sheetName val="기초일위"/>
      <sheetName val="시설일위"/>
      <sheetName val="조명일위"/>
      <sheetName val="설계내역"/>
      <sheetName val="관급자재대"/>
      <sheetName val="수량산출"/>
      <sheetName val="노단"/>
      <sheetName val="#REF"/>
      <sheetName val="현장관리비"/>
      <sheetName val="철탑"/>
      <sheetName val="제철"/>
      <sheetName val="토공사"/>
      <sheetName val="1.내역(청.하역장전등)"/>
      <sheetName val="참조자료"/>
      <sheetName val="노임이"/>
      <sheetName val="A"/>
      <sheetName val="저수호안내역(변경예정)"/>
      <sheetName val="을지"/>
      <sheetName val="2000년1차"/>
      <sheetName val="입찰안"/>
      <sheetName val="돈암사업"/>
      <sheetName val="기계경비(시간당)"/>
      <sheetName val="램머"/>
      <sheetName val="SORCE1"/>
      <sheetName val="골조시행"/>
      <sheetName val="하수급견적대비"/>
      <sheetName val="자재단가"/>
      <sheetName val="비교1"/>
      <sheetName val="Config"/>
      <sheetName val="R&amp;D"/>
      <sheetName val="올림픽미술관"/>
      <sheetName val="철콘공사"/>
      <sheetName val="납부서"/>
      <sheetName val="간선계산"/>
      <sheetName val="단위당일위대가"/>
      <sheetName val="시중노임(공사)"/>
      <sheetName val="비탈면보호공수량산출"/>
      <sheetName val="대비"/>
      <sheetName val="실행내역 "/>
      <sheetName val="ⴭⴭⴭⴭⴭ"/>
      <sheetName val="설계서을"/>
      <sheetName val="금융비용"/>
      <sheetName val="견"/>
      <sheetName val="경비"/>
      <sheetName val="설계명세서"/>
      <sheetName val="품셈표"/>
      <sheetName val="공통가설"/>
      <sheetName val="TRE TABLE"/>
      <sheetName val="집계표"/>
      <sheetName val="데이타"/>
      <sheetName val="2.냉난방설비공사"/>
      <sheetName val="7.자동제어공사"/>
      <sheetName val="남양주부대"/>
      <sheetName val="변경품셈총괄"/>
      <sheetName val="자동차폐수처리장"/>
      <sheetName val="2호맨홀공제수량"/>
      <sheetName val="공조기휀"/>
      <sheetName val="AHU집계"/>
      <sheetName val="인부노임"/>
      <sheetName val="토공A"/>
      <sheetName val="36단가"/>
      <sheetName val="36수량"/>
      <sheetName val="산출금액내역"/>
      <sheetName val="종배수관(신)"/>
      <sheetName val="자료입력"/>
      <sheetName val="피벗테이블데이터분석"/>
      <sheetName val="제경비율"/>
      <sheetName val="시설구조일위대가_"/>
      <sheetName val="Sheet2_(4)"/>
      <sheetName val="Sheet2_(5)"/>
      <sheetName val="Sheet2_(6)"/>
      <sheetName val="수목데이타_"/>
      <sheetName val="단가_및_재료비"/>
      <sheetName val="시설구조일위대가_1"/>
      <sheetName val="Sheet2_(4)1"/>
      <sheetName val="Sheet2_(5)1"/>
      <sheetName val="Sheet2_(6)1"/>
      <sheetName val="수목데이타_1"/>
      <sheetName val="단가_및_재료비1"/>
      <sheetName val="토적집계"/>
      <sheetName val="내역(토목)"/>
      <sheetName val="대로근거"/>
      <sheetName val="중로근거"/>
      <sheetName val="내역분기"/>
      <sheetName val="청천내"/>
      <sheetName val="주소록"/>
      <sheetName val="일반관리비"/>
      <sheetName val="일위대가표"/>
      <sheetName val="인건비"/>
      <sheetName val="49단가"/>
      <sheetName val="49산출"/>
      <sheetName val="예산명세서"/>
      <sheetName val="구조물공1"/>
      <sheetName val="우수받이"/>
      <sheetName val="날개벽"/>
      <sheetName val="단위수량"/>
      <sheetName val="제안서입력"/>
      <sheetName val="절감계산"/>
      <sheetName val="보할"/>
      <sheetName val="노임"/>
      <sheetName val="2.대외공문"/>
      <sheetName val="인원계획-미화"/>
      <sheetName val="본문"/>
      <sheetName val="기본DATA"/>
      <sheetName val="구조물공"/>
      <sheetName val="부대공"/>
      <sheetName val="배수공"/>
      <sheetName val="토공"/>
      <sheetName val="포장공"/>
      <sheetName val="수금계획"/>
      <sheetName val="wall"/>
      <sheetName val="Front"/>
      <sheetName val="시실누(모) "/>
      <sheetName val="현우실적"/>
      <sheetName val="업체별기성내역"/>
      <sheetName val="지급자재"/>
      <sheetName val="제출내역 (2)"/>
      <sheetName val="일위대가표 "/>
      <sheetName val="Customer Databas"/>
      <sheetName val="기계내역"/>
      <sheetName val="갑지(요약)"/>
      <sheetName val="11.닥트설치공사(bm)"/>
      <sheetName val="회로내역(승인)"/>
      <sheetName val="중기조종사 단위단가"/>
      <sheetName val="98수문일위"/>
      <sheetName val="단가"/>
      <sheetName val="수량인공"/>
      <sheetName val="주방"/>
      <sheetName val="소일위대가코드표"/>
      <sheetName val="공사요율"/>
      <sheetName val="06 일위대가목록"/>
      <sheetName val="자료"/>
      <sheetName val="DATA 입력란"/>
      <sheetName val="1. 설계조건 2.단면가정 3. 하중계산"/>
      <sheetName val="변경1총괄"/>
      <sheetName val="일위"/>
      <sheetName val="투찰추정"/>
      <sheetName val="준검 내역서"/>
      <sheetName val="사급자재"/>
      <sheetName val="기안"/>
      <sheetName val="01"/>
      <sheetName val="기본단가"/>
      <sheetName val="소비자가"/>
      <sheetName val="경비2내역"/>
      <sheetName val="Sheet1"/>
      <sheetName val="공사비증감"/>
      <sheetName val="설계"/>
      <sheetName val="토공계산서(부체도로)"/>
      <sheetName val="급여조견표"/>
      <sheetName val="정공공사"/>
      <sheetName val="을"/>
      <sheetName val="노집"/>
      <sheetName val="재집"/>
      <sheetName val="수목데이타"/>
      <sheetName val="열린교실"/>
      <sheetName val="MATERIAL"/>
      <sheetName val="FRP PIPING 일위대가"/>
      <sheetName val="상반기손익차2총괄"/>
      <sheetName val="유림골조"/>
      <sheetName val="보도공제면적"/>
      <sheetName val="개요"/>
      <sheetName val="현장관리"/>
      <sheetName val="단가조사"/>
      <sheetName val="수곡내역"/>
      <sheetName val="98지급계획"/>
      <sheetName val="TEL"/>
      <sheetName val="대여현황"/>
      <sheetName val="hvac(제어동)"/>
      <sheetName val="변경내역"/>
      <sheetName val="6호기"/>
      <sheetName val="소방기계"/>
      <sheetName val="차액보증"/>
      <sheetName val="건축공사 집계표"/>
      <sheetName val="골조"/>
      <sheetName val="내역서01"/>
      <sheetName val="AL공사(원)"/>
      <sheetName val="공사개요"/>
      <sheetName val="현장청취복명서"/>
      <sheetName val="정부노임단가"/>
      <sheetName val="단가산출"/>
      <sheetName val="반응조"/>
      <sheetName val="DB"/>
      <sheetName val="1.설계기준"/>
      <sheetName val="전산망"/>
      <sheetName val="금액내역서"/>
      <sheetName val="현장관리비 산출내역"/>
      <sheetName val="admin"/>
      <sheetName val="주공기준"/>
      <sheetName val="기본1"/>
      <sheetName val="수정일위대가"/>
      <sheetName val="설비"/>
      <sheetName val="건설기계사용료"/>
      <sheetName val="Sheet15"/>
      <sheetName val="공사설명서외"/>
      <sheetName val="산출기준자료"/>
      <sheetName val="말뚝지지력산정"/>
      <sheetName val="공정집계_국별"/>
      <sheetName val="횡배수관"/>
      <sheetName val="기초목"/>
      <sheetName val="교통대책내역"/>
      <sheetName val="참조"/>
      <sheetName val="하자항목"/>
      <sheetName val="법면"/>
      <sheetName val="배수공1"/>
      <sheetName val="중기일위대가"/>
      <sheetName val="부대공Ⅱ"/>
      <sheetName val="DATE"/>
      <sheetName val="단면가정"/>
      <sheetName val="COST"/>
      <sheetName val="Sheet9"/>
      <sheetName val="원가계산서"/>
      <sheetName val=" 내역"/>
      <sheetName val="효성CB 1P기초"/>
      <sheetName val="단가(전기)"/>
      <sheetName val="난간벽단위"/>
      <sheetName val="2설계 (웅촌고연)"/>
      <sheetName val="참고자료"/>
      <sheetName val="ABUT수량-A1"/>
      <sheetName val="단가산출2"/>
      <sheetName val="단가산출1"/>
      <sheetName val="공제구간조서"/>
      <sheetName val="노무비 "/>
      <sheetName val="b_balju_cho"/>
      <sheetName val="총 괄 표"/>
      <sheetName val="NYS"/>
      <sheetName val="조명시설"/>
      <sheetName val="건설산출"/>
      <sheetName val="21301동"/>
      <sheetName val="평가데이터"/>
      <sheetName val="2.1  노무비 평균단가산출"/>
      <sheetName val="슬래브"/>
      <sheetName val="부표총괄"/>
      <sheetName val="단가산출목록표"/>
      <sheetName val="연결임시"/>
      <sheetName val="일위(토,포,부)"/>
      <sheetName val="기계경비"/>
      <sheetName val="unitpric"/>
      <sheetName val="마감물량 "/>
      <sheetName val="건설기계경비산정조견표"/>
      <sheetName val="인건비 "/>
      <sheetName val="Y-WORK"/>
      <sheetName val="설계산출표지"/>
      <sheetName val="내역단가"/>
      <sheetName val="일위단가"/>
      <sheetName val="일위대가표(DEEP)"/>
      <sheetName val="99노임기준"/>
      <sheetName val="소방"/>
      <sheetName val="원가계산서(공사)"/>
      <sheetName val="본공사"/>
      <sheetName val="슬래브산식"/>
      <sheetName val="2000전체분"/>
      <sheetName val="시점부교대"/>
      <sheetName val="산근목록"/>
      <sheetName val="중기경비목록"/>
      <sheetName val="입력"/>
      <sheetName val="원가계산서(남측)"/>
      <sheetName val="내역1"/>
      <sheetName val="갑지(추정)"/>
      <sheetName val="APT"/>
      <sheetName val="1.설계조건"/>
      <sheetName val="steel data sheet"/>
      <sheetName val="내역서2"/>
      <sheetName val="H=2.0m"/>
      <sheetName val="노견단위수량"/>
      <sheetName val="관로공사"/>
      <sheetName val="조명율표"/>
      <sheetName val="일위대가(가설)"/>
      <sheetName val="접지수량"/>
      <sheetName val="JUCKEYK"/>
      <sheetName val="품목납기"/>
      <sheetName val="고창터널(고창방향)"/>
      <sheetName val="금광1터널"/>
      <sheetName val="실행내역"/>
      <sheetName val="9902"/>
      <sheetName val="현장별계약현황('98.10.31)"/>
      <sheetName val="총괄메뉴"/>
      <sheetName val="XL4Poppy"/>
      <sheetName val="월별손익"/>
      <sheetName val="임대계획"/>
      <sheetName val="Total"/>
      <sheetName val="archi(본사)"/>
      <sheetName val="신림자금"/>
      <sheetName val="Sheet4"/>
      <sheetName val="견적업체"/>
      <sheetName val="b_balju"/>
      <sheetName val="식재가격"/>
      <sheetName val="식재총괄"/>
      <sheetName val="일위목록"/>
      <sheetName val="2. 공원조도"/>
      <sheetName val="말고개터널조명전압강하"/>
      <sheetName val="22단가"/>
      <sheetName val="22산출"/>
      <sheetName val="S0"/>
      <sheetName val="세원견적서"/>
      <sheetName val="물집"/>
      <sheetName val="2004,상노임"/>
      <sheetName val="TOTAL_BOQ"/>
      <sheetName val="C3"/>
      <sheetName val="전체내역"/>
      <sheetName val="협조전"/>
      <sheetName val="예총"/>
      <sheetName val="OE"/>
      <sheetName val="빙설계"/>
      <sheetName val="토목주소"/>
      <sheetName val="기성내역1"/>
      <sheetName val="내역서(가중치)"/>
      <sheetName val="1.취수장"/>
      <sheetName val="내역2"/>
      <sheetName val="적용단가표"/>
      <sheetName val="노임05상"/>
      <sheetName val="공량산출"/>
      <sheetName val="산출기초조사서"/>
      <sheetName val="Macro1"/>
      <sheetName val="월현황(내자)"/>
      <sheetName val="MOTOR"/>
      <sheetName val="ITEM"/>
      <sheetName val="단가비교"/>
      <sheetName val="가도공"/>
      <sheetName val="노무비단가"/>
      <sheetName val="지주토목내역서"/>
      <sheetName val="2000노임기준"/>
      <sheetName val="식재일위대가"/>
      <sheetName val="건설기계손료"/>
      <sheetName val="코드"/>
      <sheetName val="경상직원"/>
      <sheetName val="횡배수관토공수량"/>
      <sheetName val="아스팔트 포장총괄집계표"/>
      <sheetName val="심사공종"/>
      <sheetName val="9509"/>
      <sheetName val="Sheet1 (2)"/>
      <sheetName val="00년도"/>
      <sheetName val="공장"/>
      <sheetName val="건축2"/>
      <sheetName val="차수"/>
      <sheetName val="견적공통"/>
      <sheetName val="16-1"/>
      <sheetName val="진천생산"/>
      <sheetName val="분개장"/>
      <sheetName val="보고"/>
      <sheetName val="회사정보"/>
      <sheetName val="인사자료총집계"/>
      <sheetName val="매출현황"/>
      <sheetName val="메인거더-크로스빔200연결부"/>
      <sheetName val="기별월별손익"/>
      <sheetName val="조내역"/>
      <sheetName val="공종목록표"/>
      <sheetName val="파일의이용"/>
      <sheetName val="대가목록"/>
      <sheetName val="단위단가"/>
      <sheetName val="설계내역서"/>
      <sheetName val="GLST"/>
      <sheetName val="식재인부"/>
      <sheetName val="982월원안"/>
      <sheetName val="2공구산출내역"/>
      <sheetName val="File_관급"/>
      <sheetName val="공정집계"/>
      <sheetName val="기초단가"/>
      <sheetName val="RE9604"/>
      <sheetName val="노임목록"/>
    </sheetNames>
    <sheetDataSet>
      <sheetData sheetId="0"/>
      <sheetData sheetId="1"/>
      <sheetData sheetId="2"/>
      <sheetData sheetId="3">
        <row r="2">
          <cell r="J2" t="str">
            <v>금 액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기변실(A3-LINE)"/>
      <sheetName val="이토변실(A3-LINE)"/>
      <sheetName val="공기변실토공(D)"/>
      <sheetName val="이토변실토공(D)"/>
      <sheetName val="공기변실토공(F)"/>
      <sheetName val="이토변실토공(F)"/>
      <sheetName val="공기변실토공(G)"/>
      <sheetName val="이토변실토공(G)"/>
      <sheetName val="수목표준대가"/>
      <sheetName val="터파기및재료"/>
      <sheetName val="2호맨홀공제수량"/>
      <sheetName val="DATA"/>
      <sheetName val="데이타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내역서"/>
      <sheetName val="교각계산"/>
      <sheetName val="현장관리비 산출내역"/>
      <sheetName val="총괄"/>
      <sheetName val="을"/>
      <sheetName val="내역서01"/>
      <sheetName val="원내역"/>
      <sheetName val="설계개요"/>
      <sheetName val="시설일위"/>
      <sheetName val="상 부"/>
      <sheetName val="수목표준대가"/>
      <sheetName val="집수정(600-700)"/>
      <sheetName val="입찰안"/>
      <sheetName val="IW-LIST"/>
      <sheetName val="토공사"/>
      <sheetName val="일위대가(가설)"/>
      <sheetName val="PRICE"/>
      <sheetName val="연돌일위집계"/>
      <sheetName val="계정"/>
      <sheetName val="노무"/>
      <sheetName val="토공집계표"/>
      <sheetName val="일위대가(여기까지)"/>
      <sheetName val="품셈"/>
      <sheetName val="DATA"/>
      <sheetName val="woo(mac)"/>
      <sheetName val="001"/>
      <sheetName val="cable-data"/>
      <sheetName val="SG"/>
      <sheetName val="1.설계조건"/>
      <sheetName val="수목데이타 "/>
      <sheetName val="하수급견적대비"/>
      <sheetName val="현장관리비_산출내역"/>
      <sheetName val="상_부"/>
      <sheetName val="현장관리비_산출내역1"/>
      <sheetName val="상_부1"/>
      <sheetName val="결과조달"/>
      <sheetName val="노단"/>
      <sheetName val="일위대가(계측기설치)"/>
      <sheetName val="부대공Ⅱ"/>
      <sheetName val="설계가"/>
      <sheetName val="0226"/>
      <sheetName val="01"/>
      <sheetName val="건축2"/>
      <sheetName val="EQ-R1"/>
      <sheetName val="1.경관조명산출"/>
      <sheetName val="1.경관조명산출집계"/>
      <sheetName val="원형1호맨홀토공수량"/>
      <sheetName val="S0"/>
      <sheetName val="Sheet1"/>
      <sheetName val="기기리스트"/>
      <sheetName val="일위대가목차"/>
      <sheetName val="ExcelObject"/>
      <sheetName val="1TL종점(1)"/>
      <sheetName val="이름표지정"/>
      <sheetName val="Pier 3"/>
      <sheetName val="2.대외공문"/>
      <sheetName val="#REF"/>
      <sheetName val="A-4"/>
      <sheetName val="목표세부명세"/>
      <sheetName val="공문"/>
      <sheetName val="낙찰표"/>
      <sheetName val="ⴭⴭⴭⴭⴭ"/>
      <sheetName val="총괄내역서"/>
      <sheetName val="list"/>
      <sheetName val="PAINT"/>
      <sheetName val="일위대가"/>
      <sheetName val="●내역"/>
      <sheetName val="건축단가"/>
      <sheetName val="일위목록"/>
      <sheetName val="갑지"/>
      <sheetName val="Sheet9"/>
      <sheetName val="전기자료"/>
      <sheetName val="Sheet14"/>
      <sheetName val="Sheet10"/>
      <sheetName val="Sheet13"/>
      <sheetName val="건축내역"/>
      <sheetName val="내역"/>
      <sheetName val="계수시트"/>
      <sheetName val="원가계산서"/>
      <sheetName val="BID"/>
      <sheetName val="GI-LIST"/>
      <sheetName val="기계경비일람"/>
      <sheetName val="노임"/>
      <sheetName val="공사비증감"/>
      <sheetName val="집계표"/>
      <sheetName val="설계"/>
      <sheetName val="데이타"/>
      <sheetName val="Sheet1 (2)"/>
      <sheetName val="노임단가"/>
      <sheetName val="입찰내역 발주처 양식"/>
      <sheetName val="Sheet4"/>
      <sheetName val="수로단위수량"/>
      <sheetName val="6PILE  (돌출)"/>
      <sheetName val="예가표"/>
      <sheetName val="일위대가 (PM)"/>
      <sheetName val="조명시설"/>
      <sheetName val="Eq. Mobilization"/>
      <sheetName val="토공실행"/>
      <sheetName val="실행대비"/>
      <sheetName val="인건비"/>
      <sheetName val="MAT_N048"/>
      <sheetName val="대전21토목내역서"/>
      <sheetName val="전차선로 물량표"/>
      <sheetName val="제출내역 (2)"/>
      <sheetName val="제수변수량"/>
      <sheetName val="96노임기준"/>
      <sheetName val="충돌 내용"/>
      <sheetName val="수량산출서LP-GA"/>
      <sheetName val="산출서집계LP-GA"/>
      <sheetName val="수량산출서LP-GB"/>
      <sheetName val="PAD TR보호대기초"/>
      <sheetName val="가로등기초"/>
      <sheetName val="HANDHOLE(2)"/>
      <sheetName val=" 내역"/>
      <sheetName val="기성내역1"/>
      <sheetName val="배수내역(98년도분)"/>
      <sheetName val="P.M 별"/>
      <sheetName val="1ST"/>
      <sheetName val="타견적(을)"/>
      <sheetName val="공종별자재"/>
      <sheetName val="충주"/>
      <sheetName val="지장물C"/>
      <sheetName val="가락화장을지"/>
      <sheetName val="CAL"/>
      <sheetName val="DATE"/>
      <sheetName val="투찰"/>
      <sheetName val="신규일위대가"/>
      <sheetName val="설계조건"/>
      <sheetName val="설계산출표지"/>
      <sheetName val="유림골조"/>
      <sheetName val="공통비(전체)"/>
      <sheetName val="토목공사"/>
      <sheetName val="새공통(96임금인상기준)"/>
      <sheetName val="비교1"/>
      <sheetName val="유림총괄"/>
      <sheetName val="단가표"/>
      <sheetName val="대로근거"/>
      <sheetName val="ABUT수량-A1"/>
      <sheetName val="공사비예산서(토목분)"/>
      <sheetName val="내역서"/>
      <sheetName val="구조물철거타공정이월"/>
      <sheetName val="단면 (2)"/>
      <sheetName val="FAB별"/>
      <sheetName val="최적단면"/>
      <sheetName val="일위대가표"/>
      <sheetName val="EP0618"/>
      <sheetName val="5)수리분석내역 "/>
      <sheetName val="직접경비"/>
      <sheetName val="직접인건비"/>
      <sheetName val="무근깨기"/>
      <sheetName val="단면가정"/>
      <sheetName val="산출2-기기동력"/>
      <sheetName val="터파기및재료"/>
      <sheetName val="냉천부속동"/>
      <sheetName val="방음벽기초"/>
      <sheetName val="일위(PN)"/>
      <sheetName val="견적990322"/>
      <sheetName val="기둥강재집계"/>
      <sheetName val="Total"/>
      <sheetName val="대비"/>
      <sheetName val="차액보증"/>
      <sheetName val="COVER"/>
      <sheetName val="경비실"/>
      <sheetName val="U-TYPE(1)"/>
      <sheetName val="경산"/>
      <sheetName val="9GNG운반"/>
    </sheetNames>
    <sheetDataSet>
      <sheetData sheetId="0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이토변실(A3-LINE)"/>
      <sheetName val="수목표준대가"/>
      <sheetName val="2호맨홀공제수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터파기및재료"/>
      <sheetName val="이토변실(A3-LINE)"/>
      <sheetName val="수목표준대가"/>
      <sheetName val="철거산출근거"/>
      <sheetName val="기둥(원형)"/>
      <sheetName val="기초공"/>
      <sheetName val="단가조사"/>
      <sheetName val="기본입력"/>
      <sheetName val="건설공사인월수"/>
      <sheetName val="통신소방공사인월수"/>
      <sheetName val="차량비용산출"/>
      <sheetName val="사무원비용산출"/>
      <sheetName val="보고서비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연결관암거"/>
      <sheetName val="터파기및재료"/>
      <sheetName val="단위수량"/>
      <sheetName val="이토변실(A3-LINE)"/>
      <sheetName val="수목표준대가"/>
      <sheetName val="부대내역"/>
      <sheetName val="이형관"/>
      <sheetName val="Baby일위대가"/>
      <sheetName val="날개벽(시점좌측)"/>
      <sheetName val="직공비"/>
      <sheetName val="COPING"/>
      <sheetName val="Sheet1"/>
      <sheetName val="일위대가(가설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자재집계"/>
      <sheetName val="총수량"/>
      <sheetName val="총철근"/>
      <sheetName val="몰탈"/>
      <sheetName val="토공집계"/>
      <sheetName val="토적집계"/>
      <sheetName val="토적표"/>
      <sheetName val="포장수량집계"/>
      <sheetName val="포장철근집계"/>
      <sheetName val="아스콘T=62.5"/>
      <sheetName val="고압블럭T=20"/>
      <sheetName val="보차도경계블럭"/>
      <sheetName val="보도경계블럭"/>
      <sheetName val="L형측구"/>
      <sheetName val="감속턱"/>
      <sheetName val="차선(중앙선)"/>
      <sheetName val="차선(직각주차)"/>
      <sheetName val="우수수량집계"/>
      <sheetName val="우수철근집계"/>
      <sheetName val="우수흄관깊이"/>
      <sheetName val="우수맨홀깊이"/>
      <sheetName val="우수맨홀(D900)"/>
      <sheetName val="우수맨홀(D1200)"/>
      <sheetName val="흄관(D450)"/>
      <sheetName val="흄관(D600)"/>
      <sheetName val="집수정"/>
      <sheetName val="홈통받이"/>
      <sheetName val="빗물받이(910-510-410)"/>
      <sheetName val="빗물받이(600-510-410)"/>
      <sheetName val="U형측구"/>
      <sheetName val="홈통받이연락관(D.C PIPE-150)"/>
      <sheetName val="빗물받이연락관(D.C PIPE-250)"/>
      <sheetName val="맹암거(SDP150)"/>
      <sheetName val="맹암거(SDP100)"/>
      <sheetName val="우수PIT"/>
      <sheetName val="오수수량집계"/>
      <sheetName val="오수철근집계"/>
      <sheetName val="오수공흄관평균깊이"/>
      <sheetName val="오수공맨홀평균깊이"/>
      <sheetName val="오수맨홀(D900)"/>
      <sheetName val="오수-흄관(D300)"/>
      <sheetName val="오수받이(910-510-410)"/>
      <sheetName val="오수받이연락관(D.CPIPE-150)"/>
      <sheetName val="상수수량집계"/>
      <sheetName val="상수철근집계"/>
      <sheetName val="제수변실(1.40-1.80)"/>
      <sheetName val="주철관(D40)"/>
      <sheetName val="주철관(D150)"/>
      <sheetName val="공동구수량집계"/>
      <sheetName val="공동구철근집계"/>
      <sheetName val="공동구단위시트"/>
      <sheetName val="원형1호맨홀토공수량"/>
      <sheetName val="연결관암거"/>
      <sheetName val="내역서"/>
      <sheetName val="4.2유효폭의 계산"/>
      <sheetName val="터파기및재료"/>
      <sheetName val="우수"/>
      <sheetName val="빗물받이_910_510_410_"/>
      <sheetName val="Sheet1"/>
      <sheetName val="Sheet2"/>
      <sheetName val="공비대비"/>
      <sheetName val="#REF"/>
      <sheetName val="TYPE-A"/>
      <sheetName val="내역"/>
      <sheetName val="본공사"/>
      <sheetName val="토목"/>
      <sheetName val="토목공사"/>
      <sheetName val="수량산출"/>
      <sheetName val="자재단가"/>
      <sheetName val="대구진천삼성APT"/>
      <sheetName val="마산월령동골조물량변경"/>
      <sheetName val="노임"/>
      <sheetName val="형틀공사"/>
      <sheetName val="설계"/>
      <sheetName val="단위수량"/>
      <sheetName val="입찰"/>
      <sheetName val="현경"/>
      <sheetName val="단가조사"/>
      <sheetName val="원가계산서"/>
      <sheetName val="JUCKEYK"/>
      <sheetName val="BID"/>
      <sheetName val="S0"/>
      <sheetName val="이름정의"/>
      <sheetName val="Sheet1 (2)"/>
      <sheetName val="정보"/>
      <sheetName val="Sheet6"/>
      <sheetName val="갑지(추정)"/>
      <sheetName val="코드"/>
      <sheetName val="guard(mac)"/>
      <sheetName val="수리결과"/>
      <sheetName val="2.대외공문"/>
      <sheetName val="인건비"/>
      <sheetName val="자재비"/>
      <sheetName val="환산"/>
      <sheetName val="전신환매도율"/>
      <sheetName val="일반부표"/>
      <sheetName val="백호우계수"/>
      <sheetName val="토공"/>
      <sheetName val="DATE"/>
      <sheetName val="터널조도"/>
      <sheetName val="목차임시"/>
      <sheetName val="견적대비"/>
      <sheetName val="감시제어"/>
      <sheetName val="부대내역"/>
      <sheetName val="일위대가"/>
      <sheetName val="JUCK"/>
      <sheetName val="실행철강하도"/>
      <sheetName val="노무비"/>
      <sheetName val="금액"/>
      <sheetName val="STORAGE"/>
      <sheetName val="N賃率-職"/>
      <sheetName val="식재인부"/>
      <sheetName val="설계명세서"/>
      <sheetName val="SH.R설치"/>
      <sheetName val="내역을"/>
      <sheetName val="Total"/>
      <sheetName val="기초일위"/>
      <sheetName val="총수량집계표"/>
      <sheetName val="(1)본선수량집계"/>
      <sheetName val="자재집게표 "/>
      <sheetName val="철근량 검토"/>
      <sheetName val="CT"/>
      <sheetName val="내역(중앙)"/>
      <sheetName val="내역(창신)"/>
      <sheetName val="원가계산 (2)"/>
      <sheetName val="과천MAIN"/>
      <sheetName val="MYUN(MAC)"/>
      <sheetName val="단가"/>
      <sheetName val="★도급내역"/>
      <sheetName val="공내역"/>
      <sheetName val="다곡2교"/>
      <sheetName val="효명0010"/>
      <sheetName val="이토변실(A3-LINE)"/>
      <sheetName val="복구경비"/>
      <sheetName val="ELEV SPEC(Ia,Ir)"/>
      <sheetName val="I一般比"/>
      <sheetName val="을지"/>
      <sheetName val="국내조달(통합-1)"/>
      <sheetName val="PAN"/>
      <sheetName val="자재운반단가일람표"/>
      <sheetName val="배수공 내역서 적용수량"/>
      <sheetName val="투찰"/>
      <sheetName val="시중노임단가"/>
      <sheetName val="집수정(600-700)"/>
      <sheetName val="경희대"/>
      <sheetName val="MOTOR"/>
      <sheetName val="관리,공감"/>
      <sheetName val="일위대가 "/>
      <sheetName val="내역표지"/>
      <sheetName val="단위단가"/>
      <sheetName val="unit 4"/>
      <sheetName val="대비표(토공1안)"/>
      <sheetName val="gyun"/>
      <sheetName val="부대공수량"/>
      <sheetName val="직접재료비"/>
      <sheetName val="노임단가"/>
      <sheetName val="적상기초자료"/>
      <sheetName val="계약내역"/>
      <sheetName val="아스콘T=62_5"/>
      <sheetName val="홈통받이연락관(D_C_PIPE-150)"/>
      <sheetName val="빗물받이연락관(D_C_PIPE-250)"/>
      <sheetName val="오수받이연락관(D_CPIPE-150)"/>
      <sheetName val="제수변실(1_40-1_80)"/>
      <sheetName val="4_2유효폭의_계산"/>
      <sheetName val="수지"/>
      <sheetName val="9GNG운반"/>
      <sheetName val="부하계산서"/>
      <sheetName val="45,46"/>
      <sheetName val="TIE-IN"/>
      <sheetName val="직노"/>
      <sheetName val="유기공정"/>
      <sheetName val="우배수"/>
      <sheetName val="DATA"/>
      <sheetName val="약전설비"/>
      <sheetName val="부대"/>
      <sheetName val="일위CODE"/>
      <sheetName val="비용적자료"/>
      <sheetName val="품셈"/>
      <sheetName val="ABUT수량-A1"/>
      <sheetName val="강관파일내역"/>
      <sheetName val="도근좌표"/>
      <sheetName val="2층(부대공사)"/>
      <sheetName val="시설물일위"/>
      <sheetName val="유효폭의 계산"/>
      <sheetName val="현황산출서"/>
      <sheetName val="총물량"/>
      <sheetName val="견적내역"/>
      <sheetName val="5.전사투자계획종함안"/>
      <sheetName val="수입"/>
      <sheetName val="월별손익"/>
      <sheetName val="인원자료"/>
      <sheetName val="Baby일위대가"/>
      <sheetName val="Sheet4"/>
      <sheetName val="시점교대"/>
      <sheetName val="정부노임(2000.상)"/>
      <sheetName val="기본단가표"/>
      <sheetName val="갑지"/>
      <sheetName val="차량별점검"/>
      <sheetName val="재료비단가(800)"/>
      <sheetName val="단가비교표"/>
      <sheetName val="중기 부표"/>
      <sheetName val="공사개요"/>
      <sheetName val="원가계산"/>
      <sheetName val="데리네이타현황"/>
      <sheetName val="집계표"/>
      <sheetName val="준검 내역서"/>
      <sheetName val="경로당내역건축"/>
      <sheetName val="교각1"/>
      <sheetName val="단가산출2"/>
      <sheetName val="중기사용료산출근거"/>
      <sheetName val="단가산출1"/>
      <sheetName val="합계금액"/>
      <sheetName val="수안보-MBR1"/>
      <sheetName val="3련 BOX"/>
      <sheetName val="현장관리비 산출내역"/>
      <sheetName val="하수급견적대비"/>
      <sheetName val="노무비단가"/>
      <sheetName val="이토변실"/>
      <sheetName val="단면설계"/>
      <sheetName val="안정검토"/>
      <sheetName val="포장공"/>
      <sheetName val="부대공"/>
      <sheetName val="조정금액결과표 (차수별)"/>
      <sheetName val="부대원내역"/>
      <sheetName val="부대하내역"/>
      <sheetName val="토사(PE)"/>
      <sheetName val="자재(원원+원대)"/>
      <sheetName val="공통가설"/>
      <sheetName val="전산output"/>
      <sheetName val="명세서"/>
      <sheetName val="교대(A1)"/>
      <sheetName val="가공비"/>
      <sheetName val="시중노임"/>
      <sheetName val="자재집계표"/>
      <sheetName val="도로포장면적산출(1)"/>
      <sheetName val="TOWER 10TON"/>
      <sheetName val="2경간"/>
      <sheetName val="제경비율"/>
      <sheetName val="교대(A1-A2)"/>
      <sheetName val="설비"/>
      <sheetName val="일위대가표"/>
      <sheetName val="95하U$가격"/>
      <sheetName val="70%"/>
      <sheetName val="3.바닥판설계"/>
      <sheetName val="부하계산"/>
      <sheetName val="직접인건비"/>
      <sheetName val="슬래브(PF)(하류)"/>
      <sheetName val="6PILE  (돌출)"/>
      <sheetName val="실행내역"/>
      <sheetName val="L_RPTB10_01"/>
      <sheetName val="문학간접"/>
      <sheetName val="간접"/>
      <sheetName val="중기사용료"/>
      <sheetName val="단"/>
      <sheetName val="공통비(전체)"/>
      <sheetName val="97노임단가"/>
      <sheetName val="입력란"/>
      <sheetName val="부관수량집계"/>
      <sheetName val="3.공통공사대비"/>
      <sheetName val="Source"/>
      <sheetName val="판매시설"/>
      <sheetName val="(4-2)열관류값-2"/>
      <sheetName val="총괄표"/>
      <sheetName val="개산공사비"/>
      <sheetName val="순공사비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노임단가 (2)"/>
      <sheetName val="토목2"/>
      <sheetName val="COVER"/>
      <sheetName val="1,2공구원가계산서"/>
      <sheetName val="2공구산출내역"/>
      <sheetName val="1공구산출내역서"/>
      <sheetName val="을-ATYPE"/>
      <sheetName val="기계경비일람"/>
      <sheetName val="특기사항"/>
      <sheetName val="3BL공동구 수량"/>
      <sheetName val="쌍송교"/>
      <sheetName val="콘_재료분리(1)"/>
      <sheetName val="토공수량"/>
      <sheetName val="플랜트 설치"/>
      <sheetName val="조명시설"/>
      <sheetName val="1,2,3,4,5단위수량"/>
      <sheetName val="흙쌓기도수로설치현황"/>
      <sheetName val="7+160암거변경"/>
      <sheetName val="품셈TABLE"/>
      <sheetName val="옹벽"/>
      <sheetName val="통합"/>
      <sheetName val="시공계획"/>
      <sheetName val="일위대가표지"/>
      <sheetName val="물가변동대가세부내역서"/>
      <sheetName val="농로토공집계"/>
      <sheetName val="농로수량집계"/>
      <sheetName val="장비가동"/>
      <sheetName val="작성기준"/>
      <sheetName val="ANX3A11"/>
      <sheetName val="1월"/>
      <sheetName val="삭제내역1차"/>
      <sheetName val="03(상)적용노임"/>
      <sheetName val="간접비"/>
      <sheetName val="공문"/>
      <sheetName val="급여data"/>
      <sheetName val="부대원내역(설비)"/>
      <sheetName val="대로근거"/>
      <sheetName val="단가표 (2)"/>
      <sheetName val="Project Brief"/>
      <sheetName val="화해(함평)"/>
      <sheetName val="화해(장성)"/>
      <sheetName val="건축내역서"/>
      <sheetName val="우수공"/>
      <sheetName val="1-1"/>
      <sheetName val="1-2"/>
      <sheetName val="1-3"/>
      <sheetName val="1-4"/>
      <sheetName val="새공통"/>
      <sheetName val="TYPE_A"/>
      <sheetName val="03하반기내역서"/>
      <sheetName val="04상반기"/>
      <sheetName val="북제주원가"/>
      <sheetName val="(하관내역)"/>
      <sheetName val="택지성격총괄"/>
      <sheetName val="기계경비(시간당)"/>
      <sheetName val="설계조건"/>
      <sheetName val="1.설계조건"/>
      <sheetName val="제잡비계산"/>
      <sheetName val="중기손료"/>
      <sheetName val="기초자료"/>
      <sheetName val="내덕제내역서"/>
      <sheetName val="단가목록"/>
      <sheetName val="13.부력검토"/>
      <sheetName val="토공(우물통,기타) "/>
      <sheetName val="우각부보강"/>
      <sheetName val="t형"/>
      <sheetName val="POOM_MOTO"/>
      <sheetName val="POOM_MOTO2"/>
      <sheetName val="3차설계"/>
      <sheetName val="목차"/>
      <sheetName val="가설공사비"/>
      <sheetName val="DATA 입력부"/>
      <sheetName val="2~3.해석단면및모델링"/>
      <sheetName val="내역서적용수량 (지방도893)"/>
      <sheetName val="말뚝지지력산정"/>
      <sheetName val="안정계산"/>
      <sheetName val="단면검토"/>
      <sheetName val="유림골조"/>
      <sheetName val="Sheet5"/>
      <sheetName val="동별물량집계표"/>
      <sheetName val="기계경비"/>
      <sheetName val="xxxxxx"/>
      <sheetName val="옹벽기초자료"/>
      <sheetName val="수원공사비"/>
      <sheetName val="연못방수쉬트"/>
      <sheetName val="토목검측서"/>
      <sheetName val="수목표준대가"/>
      <sheetName val="일위대가(가설)"/>
      <sheetName val="Sheet1_(2)"/>
      <sheetName val="원가계산_(2)"/>
      <sheetName val="지수"/>
      <sheetName val="000000"/>
      <sheetName val="14공제"/>
      <sheetName val="6맨홀H"/>
      <sheetName val="샌딩 에폭시 도장"/>
      <sheetName val="일반문틀 설치"/>
      <sheetName val="날개벽수량표"/>
      <sheetName val="개별직종노임단가(2005.1)"/>
      <sheetName val="분개내역서 (2000년도 )"/>
      <sheetName val="Sheet1 _2_"/>
      <sheetName val="plan&amp;section of foundation"/>
      <sheetName val="정화조동내역"/>
      <sheetName val="정부노임단가"/>
      <sheetName val="H PILE수량"/>
      <sheetName val="H-PILE수량집계"/>
      <sheetName val="유첨3.적용기준"/>
      <sheetName val="SW개발내역"/>
      <sheetName val="물가시세"/>
      <sheetName val="명세"/>
      <sheetName val="슬래브수량"/>
      <sheetName val="단가 및 재료비"/>
      <sheetName val="관부설"/>
      <sheetName val="횡단굴착및 분기점폐쇄"/>
      <sheetName val="분전함신설"/>
      <sheetName val="접지1종"/>
      <sheetName val="일위대가서식"/>
      <sheetName val="조직"/>
      <sheetName val="호표"/>
      <sheetName val="대전-교대(A1-A2)"/>
      <sheetName val="은행"/>
      <sheetName val="종배수관"/>
      <sheetName val="개략"/>
      <sheetName val="총괄내역서"/>
      <sheetName val="횡배수관집현황(2공구)"/>
      <sheetName val="기본사항"/>
      <sheetName val="맨홀_공사비"/>
      <sheetName val="매매"/>
      <sheetName val="노무"/>
      <sheetName val="투찰가"/>
      <sheetName val="계림(함평)"/>
      <sheetName val="계림(장성)"/>
      <sheetName val="역T형"/>
      <sheetName val="PILE"/>
      <sheetName val="룡전상부"/>
      <sheetName val="woo(mac)"/>
      <sheetName val="맨홀수량"/>
      <sheetName val="DATA테이블1 (2)"/>
      <sheetName val="수량산출 (8)"/>
      <sheetName val="수목데이타"/>
      <sheetName val="계약서"/>
      <sheetName val="상행-교대(A1-A2)"/>
    </sheetNames>
    <sheetDataSet>
      <sheetData sheetId="0">
        <row r="4">
          <cell r="P4">
            <v>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P4">
            <v>49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빗물받이(910-510-410)"/>
      <sheetName val="원형1호맨홀토공수량"/>
      <sheetName val="연결관암거"/>
      <sheetName val="산출내역서집계표"/>
      <sheetName val="단위중량"/>
      <sheetName val="공비대비"/>
      <sheetName val="수량산출"/>
      <sheetName val="계수"/>
      <sheetName val="배수공"/>
      <sheetName val="DATE"/>
      <sheetName val="설계예산서(2_소천우회토목)"/>
      <sheetName val="설계실행투찰"/>
      <sheetName val="Sheet1"/>
      <sheetName val="매출"/>
      <sheetName val="약품공급2"/>
      <sheetName val="공사비집계"/>
      <sheetName val="4차원가계산서"/>
      <sheetName val="내역"/>
      <sheetName val="3-2PS"/>
      <sheetName val="재료비"/>
      <sheetName val="2000년1차"/>
      <sheetName val="2000전체분"/>
      <sheetName val="콘_재료분리(1)"/>
      <sheetName val="일위대가 "/>
      <sheetName val="노임단가"/>
      <sheetName val="주요자재단가"/>
      <sheetName val="토사(PE)"/>
      <sheetName val="DATA입력"/>
      <sheetName val="기성내역"/>
      <sheetName val="포장공수량집계표"/>
      <sheetName val="밸브설치"/>
      <sheetName val="타공종포장공제집계표"/>
      <sheetName val="산출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터파기및재료"/>
      <sheetName val="빗물받이(910-510-410)"/>
      <sheetName val="원형1호맨홀토공수량"/>
      <sheetName val="연결관암거"/>
    </sheetNames>
    <sheetDataSet>
      <sheetData sheetId="0">
        <row r="61">
          <cell r="G61">
            <v>4.3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집계"/>
      <sheetName val="몰탈,연장집계"/>
      <sheetName val="연장집계"/>
      <sheetName val="연장산출"/>
      <sheetName val="절단집계"/>
      <sheetName val="절단수량"/>
      <sheetName val="맨홀집계"/>
      <sheetName val="맨홀수량"/>
      <sheetName val="맨홀단위"/>
      <sheetName val="맨홀H"/>
      <sheetName val="평균높이"/>
      <sheetName val="DATE"/>
      <sheetName val="터파기및재료"/>
      <sheetName val="빗물받이(910-510-410)"/>
      <sheetName val="원형1호맨홀토공수량"/>
      <sheetName val="단가"/>
      <sheetName val="수목표준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맨홀수량"/>
      <sheetName val="DATE"/>
      <sheetName val="터파기및재료"/>
      <sheetName val="실행철강하도"/>
      <sheetName val="빗물받이(910-510-410)"/>
      <sheetName val="#REF"/>
      <sheetName val="수량산출"/>
      <sheetName val="금액내역서"/>
      <sheetName val="토사(PE)"/>
      <sheetName val="COPING"/>
      <sheetName val="건축내역서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동구 그림"/>
      <sheetName val="구조물공 집계"/>
      <sheetName val="공동구 2.40X1.8"/>
      <sheetName val="공동구 2.60X1.8 "/>
      <sheetName val="공동구 2.10X1.8"/>
      <sheetName val="공동구 1.8X1.8"/>
      <sheetName val="Sheet1"/>
      <sheetName val="Sheet2"/>
      <sheetName val="Sheet3"/>
      <sheetName val="원형1호맨홀토공수량"/>
      <sheetName val="맨홀수량"/>
      <sheetName val="DATE"/>
      <sheetName val="터파기및재료"/>
      <sheetName val="금강아파트f2"/>
      <sheetName val="단가목록"/>
      <sheetName val="COPING"/>
      <sheetName val="아파트-가설"/>
      <sheetName val="4안전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DATE"/>
      <sheetName val="원형1호맨홀토공수량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산출근거"/>
      <sheetName val="데리네이타현황"/>
      <sheetName val="DATA"/>
      <sheetName val="금액내역서"/>
      <sheetName val="골재산출"/>
      <sheetName val="각종양식"/>
      <sheetName val="암거단위"/>
      <sheetName val="오동"/>
      <sheetName val="대조"/>
      <sheetName val="나한"/>
      <sheetName val="#REF"/>
      <sheetName val="집계표"/>
      <sheetName val="내역"/>
      <sheetName val="Sheet1"/>
      <sheetName val="터파기및재료"/>
      <sheetName val="수안보-MBR1"/>
      <sheetName val="바닥판"/>
      <sheetName val="입력DATA"/>
      <sheetName val="공사비총괄표"/>
      <sheetName val="철근량"/>
      <sheetName val="BID"/>
      <sheetName val="공동구수량"/>
      <sheetName val="입찰안"/>
      <sheetName val="guard(mac)"/>
      <sheetName val="분석"/>
      <sheetName val="일위대가목차"/>
      <sheetName val="인명부"/>
      <sheetName val="물량표"/>
      <sheetName val="당초"/>
      <sheetName val="PIPING"/>
      <sheetName val="#3_일위대가목록"/>
      <sheetName val="#2_일위대가목록"/>
      <sheetName val="공정코드"/>
      <sheetName val="재료"/>
      <sheetName val="흥양2교토공집계표"/>
      <sheetName val="주beam"/>
      <sheetName val="교각1"/>
      <sheetName val="차수공개요"/>
      <sheetName val="대로근거"/>
      <sheetName val="중로근거"/>
      <sheetName val="총괄표"/>
      <sheetName val="96정변2"/>
      <sheetName val="말뚝지지력산정"/>
      <sheetName val="식생블럭단위수량"/>
      <sheetName val="목차 "/>
      <sheetName val="일위대가9803"/>
      <sheetName val="토목"/>
      <sheetName val="설명서 "/>
      <sheetName val="중기근거"/>
      <sheetName val="40총괄"/>
      <sheetName val="40집계"/>
      <sheetName val="요율"/>
      <sheetName val="지장물C"/>
      <sheetName val="6PILE  (돌출)"/>
      <sheetName val="차수"/>
      <sheetName val="일위대가표"/>
      <sheetName val="추가예산"/>
      <sheetName val="조명율표"/>
      <sheetName val="표지"/>
      <sheetName val="조경일람"/>
      <sheetName val="노임단가"/>
      <sheetName val="기계경비(시간당)"/>
      <sheetName val="내역서"/>
      <sheetName val="상시"/>
      <sheetName val="우수받이"/>
      <sheetName val="총수량집계표"/>
      <sheetName val="BOX수량"/>
      <sheetName val="수량산출"/>
      <sheetName val="설직재-1"/>
      <sheetName val="날개벽(시점좌측)"/>
      <sheetName val="일위대가1"/>
      <sheetName val="단가조사"/>
      <sheetName val="포장물량집계"/>
      <sheetName val="원형1호맨홀토공수량"/>
      <sheetName val="입력란"/>
      <sheetName val="97노임단가"/>
      <sheetName val="날개벽"/>
      <sheetName val="신고조서"/>
      <sheetName val="1,2공구원가계산서"/>
      <sheetName val="2공구산출내역"/>
      <sheetName val="1공구산출내역서"/>
      <sheetName val="도로경계단위"/>
      <sheetName val="직접공사비"/>
      <sheetName val="예산M11A"/>
      <sheetName val="부대내역"/>
      <sheetName val="4.2유효폭의 계산"/>
      <sheetName val="실행"/>
      <sheetName val="내역서1999.8최종"/>
      <sheetName val="97년 추정"/>
      <sheetName val="102역사"/>
      <sheetName val="월말"/>
      <sheetName val="내역서중"/>
      <sheetName val="INPUT"/>
      <sheetName val="자재단가비교표"/>
      <sheetName val="뚝토공"/>
      <sheetName val="해평견적"/>
      <sheetName val="우수내용"/>
      <sheetName val="코드"/>
      <sheetName val=" 총괄표"/>
      <sheetName val="단가산출"/>
      <sheetName val="H-PILE수량집계"/>
      <sheetName val="4. 주형설계"/>
      <sheetName val="단가표"/>
      <sheetName val="COPING"/>
      <sheetName val="RAMP 단면(R2)"/>
      <sheetName val="중기"/>
      <sheetName val="지중자재단가"/>
      <sheetName val="실행철강하도"/>
      <sheetName val="토사(PE)"/>
      <sheetName val="증감내역서"/>
      <sheetName val="PSCbeam설계"/>
      <sheetName val="99총공사내역서"/>
      <sheetName val="DATE"/>
      <sheetName val="적용토목"/>
      <sheetName val="램머"/>
      <sheetName val="찍기"/>
      <sheetName val="간접1"/>
      <sheetName val="노임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기성내역"/>
      <sheetName val="양식3"/>
      <sheetName val="수요개발과판매량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2000년1차"/>
      <sheetName val="2000전체분"/>
      <sheetName val="총괄내역"/>
      <sheetName val="산근"/>
      <sheetName val="일위대가목록"/>
      <sheetName val="자료입력"/>
      <sheetName val="지급자재"/>
      <sheetName val="품셈TABLE"/>
      <sheetName val="세부내역"/>
      <sheetName val="약품공급2"/>
      <sheetName val="CTEMCOST"/>
      <sheetName val="업무분장"/>
      <sheetName val="재료비"/>
      <sheetName val="8.석축단위(H=1.5M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종배수관면벽구"/>
      <sheetName val="종배수관위치조서"/>
      <sheetName val="N賃率-職"/>
      <sheetName val="INPUT(덕도방향-시점)"/>
      <sheetName val="도수로수량산출"/>
      <sheetName val="장비집계"/>
      <sheetName val="바닥판의 설계"/>
      <sheetName val="표준차도부연장집계-ASP"/>
      <sheetName val="노임이"/>
      <sheetName val="200"/>
      <sheetName val="차액보증"/>
      <sheetName val="ABUT수량-A1"/>
      <sheetName val="3.하중산정4.지지력"/>
      <sheetName val="1련박스"/>
      <sheetName val="세부내역서(전기)"/>
      <sheetName val="맨홀수량"/>
      <sheetName val="노무비"/>
      <sheetName val="단양 00 아파트-세부내역"/>
      <sheetName val="직노"/>
      <sheetName val="기타 정보통신공사"/>
      <sheetName val="코드표"/>
      <sheetName val="단가 및 재료비"/>
      <sheetName val="중기사용료산출근거"/>
      <sheetName val="101동"/>
      <sheetName val="WORK"/>
      <sheetName val="일위(수원)"/>
      <sheetName val="영창26"/>
      <sheetName val="H-pile(298x299)"/>
      <sheetName val="H-pile(250x250)"/>
      <sheetName val="참조"/>
      <sheetName val="제경비"/>
      <sheetName val="MAIN_TABLE"/>
      <sheetName val="유림골조"/>
      <sheetName val="1호맨홀토공"/>
      <sheetName val="지점별강우량"/>
      <sheetName val="자료"/>
      <sheetName val="단가"/>
      <sheetName val="건축내역"/>
      <sheetName val="공사비산출내역"/>
      <sheetName val="MAIN"/>
      <sheetName val="견적990322"/>
      <sheetName val="지장물_data"/>
      <sheetName val="배수내역"/>
      <sheetName val="ATM기초철가"/>
      <sheetName val="원형맨홀수량"/>
      <sheetName val="물가자료"/>
      <sheetName val="Sheet2"/>
      <sheetName val="CIVIL4"/>
      <sheetName val="Y-WORK"/>
      <sheetName val="표  지"/>
      <sheetName val="내역서적용수량"/>
      <sheetName val="실행내역"/>
      <sheetName val="금융비용"/>
      <sheetName val="단가비교표_공통1"/>
      <sheetName val="토공 total"/>
      <sheetName val="Customer Databas"/>
      <sheetName val="개인"/>
      <sheetName val="단면가정"/>
      <sheetName val="기흥하도용"/>
      <sheetName val="당진1,2호기전선관설치및접지4차공사내역서-을지"/>
      <sheetName val="가격조사서"/>
      <sheetName val="배수공"/>
      <sheetName val="암거"/>
      <sheetName val="포장공"/>
      <sheetName val="Sheet5"/>
      <sheetName val="을지"/>
      <sheetName val="전체제잡비"/>
      <sheetName val="미드수량"/>
      <sheetName val="2000용수잠관-수량집계"/>
      <sheetName val="실행대비"/>
      <sheetName val="참고사항"/>
      <sheetName val="대부예산서"/>
      <sheetName val="CODE"/>
      <sheetName val="기초공"/>
      <sheetName val="MOTOR"/>
      <sheetName val="기둥(원형)"/>
      <sheetName val="제직재"/>
      <sheetName val="배수장토목공사비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C.배수관공"/>
      <sheetName val="토공(1)"/>
      <sheetName val="절대지우지말것"/>
      <sheetName val="집기손료"/>
      <sheetName val="대창(함평)"/>
      <sheetName val="대창(장성)"/>
      <sheetName val="대창(함평)-창열"/>
      <sheetName val="암거 제원표"/>
      <sheetName val="WING3"/>
      <sheetName val="단위중량"/>
      <sheetName val="소도3교"/>
      <sheetName val="소보"/>
      <sheetName val="포장면적집계"/>
      <sheetName val="출력X"/>
      <sheetName val="우각부보강"/>
      <sheetName val="CAT_5"/>
      <sheetName val="VE절감"/>
      <sheetName val="자재단가"/>
      <sheetName val="건축공사"/>
      <sheetName val="JUCKEYK"/>
      <sheetName val="구조물터파기수량집계"/>
      <sheetName val="덕전리"/>
      <sheetName val="전체"/>
      <sheetName val="재료할증"/>
      <sheetName val="원가서"/>
      <sheetName val="위치조서"/>
      <sheetName val="여과지동"/>
      <sheetName val="기초자료"/>
      <sheetName val="DB"/>
      <sheetName val="단가일람"/>
      <sheetName val="지질조사"/>
      <sheetName val="Macro(전선)"/>
      <sheetName val="spiral"/>
      <sheetName val="2.건축"/>
      <sheetName val="전기"/>
      <sheetName val="단가조사서"/>
      <sheetName val="TYPE-A"/>
      <sheetName val="소요자재명세서"/>
      <sheetName val="노무비명세서"/>
      <sheetName val="연돌일위집계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DATE"/>
      <sheetName val="Sheet1"/>
      <sheetName val="Xunit (단위환산)"/>
      <sheetName val="자재단가"/>
      <sheetName val="호표"/>
      <sheetName val="4안전율"/>
      <sheetName val="원가계산서"/>
      <sheetName val="터널조도"/>
      <sheetName val="감액총괄표"/>
      <sheetName val="대림경상68억"/>
      <sheetName val="3련 BOX"/>
      <sheetName val="공사비집계"/>
      <sheetName val="3-2PS"/>
      <sheetName val="우수공"/>
      <sheetName val="BID"/>
      <sheetName val="9GNG운반"/>
      <sheetName val="일위대가"/>
      <sheetName val="날개벽(시점좌측)"/>
      <sheetName val="원가서"/>
      <sheetName val="플랜트 설치"/>
      <sheetName val="금융비용"/>
      <sheetName val="실행철강하도"/>
      <sheetName val="가도공"/>
      <sheetName val="산출내역서집계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적침투저지망(D600) "/>
      <sheetName val="적침투저지망(D700)"/>
      <sheetName val="적침투저지망(D800)"/>
      <sheetName val="적침투저지망(D900)"/>
      <sheetName val="적침투저지망(D1000)"/>
      <sheetName val="적침투저지망(D1100)"/>
      <sheetName val="적침투저지망(D1200)"/>
      <sheetName val="적침투저지망(1.5X1.5)"/>
      <sheetName val="적침투저지망(2.0X2.0)"/>
      <sheetName val="침사지집계"/>
      <sheetName val="침사지단위수량"/>
      <sheetName val="적침투저지망(3.0X2.0) "/>
      <sheetName val="적침투저지망(2.5X2.0) )"/>
      <sheetName val="적침투저지망(2@2.5X2.0)"/>
      <sheetName val="경게표식주"/>
      <sheetName val="바리게이트"/>
      <sheetName val="블럭담장"/>
      <sheetName val="출입문(W6.0XH2.6)"/>
      <sheetName val="출입문(W4.0XH2.6)"/>
      <sheetName val="출입문(W1.8XH2.6)"/>
      <sheetName val="문주(W1.0X1.0XH3.1)"/>
      <sheetName val="사열대(연대용W6.0XW8.0)"/>
      <sheetName val="연대용방송실"/>
      <sheetName val="사열대(대대용 W4.0XW6.0)"/>
      <sheetName val="국기게양대"/>
      <sheetName val="세륜시설"/>
      <sheetName val="가드레일"/>
      <sheetName val="Y형울타리"/>
      <sheetName val="Y형울타리기초"/>
      <sheetName val="관사울타리"/>
      <sheetName val="관사출입문"/>
      <sheetName val="관사울타리기초"/>
      <sheetName val="자바라출입문"/>
      <sheetName val="테니장수량집계"/>
      <sheetName val="테니스장휀스"/>
      <sheetName val="테니스장휀스기초"/>
      <sheetName val="테니스장포스트기초"/>
      <sheetName val="맹암거지선"/>
      <sheetName val="맹암거간선 "/>
      <sheetName val="Sheet15"/>
      <sheetName val="Sheet16"/>
      <sheetName val="터파기및재료"/>
      <sheetName val="DATE"/>
      <sheetName val="토사(PE)"/>
      <sheetName val="1단계"/>
      <sheetName val="조명시설"/>
      <sheetName val="6PILE  (돌출)"/>
      <sheetName val="설계조건"/>
      <sheetName val="여과지동"/>
      <sheetName val="기초자료"/>
      <sheetName val="만년달력"/>
      <sheetName val="guard(ma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HMEN"/>
      <sheetName val="#REF"/>
      <sheetName val="원형1호맨홀토공수량"/>
      <sheetName val="터파기및재료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플륨관집계"/>
      <sheetName val="산출근거"/>
      <sheetName val="U형플륨관"/>
      <sheetName val="U형플륨관토공"/>
      <sheetName val="단위토공"/>
      <sheetName val="#REF"/>
      <sheetName val="원형1호맨홀토공수량"/>
      <sheetName val="조명율표"/>
      <sheetName val="터파기및재료"/>
      <sheetName val="철근량"/>
      <sheetName val="주beam"/>
      <sheetName val="재료"/>
      <sheetName val="일위대가표"/>
      <sheetName val="원가계산서구조조정"/>
      <sheetName val="내역"/>
      <sheetName val="일위대가목차"/>
      <sheetName val="바닥판"/>
      <sheetName val="입력DATA"/>
      <sheetName val="표  지"/>
      <sheetName val="단가조사-2"/>
      <sheetName val="일위대가"/>
      <sheetName val="교각1"/>
      <sheetName val="노임"/>
      <sheetName val="상시"/>
      <sheetName val="품셈TABLE"/>
      <sheetName val="총수량집계표"/>
      <sheetName val="당초"/>
      <sheetName val="오동"/>
      <sheetName val="대조"/>
      <sheetName val="나한"/>
      <sheetName val="단면가정"/>
      <sheetName val="암거 제원표-1단계"/>
      <sheetName val="식생블럭단위수량"/>
      <sheetName val="일위대가1"/>
      <sheetName val="연결관암거"/>
      <sheetName val="노무비"/>
      <sheetName val="공정코드"/>
      <sheetName val="총괄표"/>
      <sheetName val="토공(우물통,기타) "/>
      <sheetName val="sheet1"/>
      <sheetName val="조명시설"/>
      <sheetName val="노임단가"/>
      <sheetName val="집계표"/>
      <sheetName val="건축공사"/>
      <sheetName val="5.고용보험"/>
      <sheetName val="4.고용보험료산출근거"/>
      <sheetName val="원가"/>
      <sheetName val="도수로수량산출"/>
      <sheetName val="DATE"/>
      <sheetName val="우수공"/>
      <sheetName val="산근"/>
      <sheetName val="여과지동"/>
      <sheetName val="기초자료"/>
      <sheetName val="입찰안"/>
      <sheetName val="데리네이타현황"/>
      <sheetName val="2000년1차"/>
      <sheetName val="DATA"/>
      <sheetName val="거래처등록"/>
      <sheetName val="역T형교대(말뚝기초)"/>
      <sheetName val="공사비총괄표"/>
      <sheetName val="준검 내역서"/>
      <sheetName val="일위"/>
      <sheetName val="참고사항"/>
      <sheetName val="수습"/>
      <sheetName val="공통가설공사"/>
      <sheetName val="96정변2"/>
      <sheetName val="토목검측서"/>
      <sheetName val="접속도로1"/>
      <sheetName val="사다리"/>
      <sheetName val="입력변수"/>
      <sheetName val="토사(PE)"/>
      <sheetName val="교량하부공"/>
      <sheetName val="INPUT"/>
      <sheetName val="교대철근집계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습"/>
      <sheetName val="FIRST"/>
      <sheetName val="LETTER"/>
      <sheetName val="아셈 거푸집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#REF"/>
      <sheetName val="원형1호맨홀토공수량"/>
      <sheetName val="정부노임단가"/>
      <sheetName val="조명시설"/>
      <sheetName val="집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습"/>
      <sheetName val="FIRST"/>
      <sheetName val="LETTER"/>
      <sheetName val="아셈 거푸집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#REF"/>
      <sheetName val="원형1호맨홀토공수량"/>
      <sheetName val="정부노임단가"/>
      <sheetName val="조명시설"/>
      <sheetName val="집계표"/>
      <sheetName val="빙100장비사양"/>
      <sheetName val="대치판정"/>
      <sheetName val="s"/>
      <sheetName val="신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설계조건 "/>
      <sheetName val="PILE "/>
      <sheetName val="6PILE  (돌출)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노임"/>
      <sheetName val="DATA"/>
      <sheetName val="9GNG운반"/>
      <sheetName val="2000년1차"/>
      <sheetName val="2000전체분"/>
      <sheetName val="교각1"/>
      <sheetName val="DATE"/>
      <sheetName val="제수"/>
      <sheetName val="공기"/>
      <sheetName val="우각부보강"/>
      <sheetName val="실행철강하도"/>
      <sheetName val="1.설계조건"/>
      <sheetName val="터널조도"/>
      <sheetName val="수안보-MBR1"/>
      <sheetName val="단가목록"/>
      <sheetName val="내역"/>
      <sheetName val="A-4"/>
      <sheetName val="중산교"/>
      <sheetName val="J直材4"/>
      <sheetName val="노임단가"/>
      <sheetName val="구조물집계"/>
      <sheetName val="토공집계"/>
      <sheetName val="외천교"/>
      <sheetName val="3련 BOX"/>
      <sheetName val="미드수량"/>
      <sheetName val="FOOTING단면력"/>
      <sheetName val="#REF"/>
      <sheetName val="검토"/>
      <sheetName val="접속도수량집계표"/>
      <sheetName val="1.설계기준"/>
      <sheetName val="상수도토공집계표"/>
      <sheetName val="부하(성남)"/>
      <sheetName val="Sheet1"/>
      <sheetName val="설계"/>
      <sheetName val="터파기및재료"/>
      <sheetName val="공사비집계"/>
      <sheetName val="자재일람"/>
      <sheetName val="견적서"/>
      <sheetName val="MOTOR"/>
      <sheetName val="암거날개벽재료집계"/>
      <sheetName val="약품공급2"/>
      <sheetName val="준공정산"/>
      <sheetName val="COPING"/>
      <sheetName val="일위대가(계측기설치)"/>
      <sheetName val="접속슬래브"/>
      <sheetName val="기본DATA"/>
      <sheetName val="북방3터널"/>
      <sheetName val="방호벽"/>
      <sheetName val="중사"/>
      <sheetName val="PSCbeam설계"/>
      <sheetName val="일위대가"/>
      <sheetName val="자료"/>
      <sheetName val="반중력식옹벽"/>
      <sheetName val="단가산출"/>
      <sheetName val="자재단가비교표"/>
      <sheetName val="입찰안"/>
      <sheetName val="T형보"/>
      <sheetName val="직노"/>
      <sheetName val="INPUT"/>
      <sheetName val="Regenerator  Concrete Structure"/>
      <sheetName val="4)유동표"/>
      <sheetName val="C"/>
      <sheetName val="토지조서"/>
      <sheetName val="집계표"/>
      <sheetName val="조도계산서 (도서)"/>
      <sheetName val="부하계산서"/>
      <sheetName val="Sheet17"/>
      <sheetName val="2.단면가정"/>
      <sheetName val="접도구역경계표주현황"/>
      <sheetName val="소야공정계획표"/>
      <sheetName val="96보완계획7.12"/>
      <sheetName val="Sheet1 (2)"/>
      <sheetName val="CAT_5"/>
      <sheetName val="프랜트면허"/>
      <sheetName val="태안9)3-2)원내역"/>
      <sheetName val="평균터파기고(1-2,ASP)"/>
      <sheetName val="내역서"/>
      <sheetName val="편입토지조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"/>
      <sheetName val="종횡형"/>
      <sheetName val="주형"/>
      <sheetName val="유효폭"/>
      <sheetName val="단면특성치"/>
      <sheetName val="부재력"/>
      <sheetName val="지점반력"/>
      <sheetName val="용접두께"/>
      <sheetName val="피로"/>
      <sheetName val="신축이음"/>
      <sheetName val="내진삽도"/>
      <sheetName val="도장수량(하1)"/>
      <sheetName val="ABUT수량-A1"/>
      <sheetName val="금액내역서"/>
      <sheetName val="집수정"/>
      <sheetName val="TYPE-1"/>
      <sheetName val="집수정(600-700)"/>
      <sheetName val="자재단가비교표"/>
      <sheetName val="포장복구집계"/>
      <sheetName val="수로교총재료집계"/>
      <sheetName val="자재단가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I2" sqref="I2"/>
    </sheetView>
  </sheetViews>
  <sheetFormatPr defaultColWidth="8.875" defaultRowHeight="13.5"/>
  <cols>
    <col min="1" max="1" width="11.625" style="13" customWidth="1"/>
    <col min="2" max="256" width="8.875" style="13"/>
    <col min="257" max="257" width="11.625" style="13" customWidth="1"/>
    <col min="258" max="512" width="8.875" style="13"/>
    <col min="513" max="513" width="11.625" style="13" customWidth="1"/>
    <col min="514" max="768" width="8.875" style="13"/>
    <col min="769" max="769" width="11.625" style="13" customWidth="1"/>
    <col min="770" max="1024" width="8.875" style="13"/>
    <col min="1025" max="1025" width="11.625" style="13" customWidth="1"/>
    <col min="1026" max="1280" width="8.875" style="13"/>
    <col min="1281" max="1281" width="11.625" style="13" customWidth="1"/>
    <col min="1282" max="1536" width="8.875" style="13"/>
    <col min="1537" max="1537" width="11.625" style="13" customWidth="1"/>
    <col min="1538" max="1792" width="8.875" style="13"/>
    <col min="1793" max="1793" width="11.625" style="13" customWidth="1"/>
    <col min="1794" max="2048" width="8.875" style="13"/>
    <col min="2049" max="2049" width="11.625" style="13" customWidth="1"/>
    <col min="2050" max="2304" width="8.875" style="13"/>
    <col min="2305" max="2305" width="11.625" style="13" customWidth="1"/>
    <col min="2306" max="2560" width="8.875" style="13"/>
    <col min="2561" max="2561" width="11.625" style="13" customWidth="1"/>
    <col min="2562" max="2816" width="8.875" style="13"/>
    <col min="2817" max="2817" width="11.625" style="13" customWidth="1"/>
    <col min="2818" max="3072" width="8.875" style="13"/>
    <col min="3073" max="3073" width="11.625" style="13" customWidth="1"/>
    <col min="3074" max="3328" width="8.875" style="13"/>
    <col min="3329" max="3329" width="11.625" style="13" customWidth="1"/>
    <col min="3330" max="3584" width="8.875" style="13"/>
    <col min="3585" max="3585" width="11.625" style="13" customWidth="1"/>
    <col min="3586" max="3840" width="8.875" style="13"/>
    <col min="3841" max="3841" width="11.625" style="13" customWidth="1"/>
    <col min="3842" max="4096" width="8.875" style="13"/>
    <col min="4097" max="4097" width="11.625" style="13" customWidth="1"/>
    <col min="4098" max="4352" width="8.875" style="13"/>
    <col min="4353" max="4353" width="11.625" style="13" customWidth="1"/>
    <col min="4354" max="4608" width="8.875" style="13"/>
    <col min="4609" max="4609" width="11.625" style="13" customWidth="1"/>
    <col min="4610" max="4864" width="8.875" style="13"/>
    <col min="4865" max="4865" width="11.625" style="13" customWidth="1"/>
    <col min="4866" max="5120" width="8.875" style="13"/>
    <col min="5121" max="5121" width="11.625" style="13" customWidth="1"/>
    <col min="5122" max="5376" width="8.875" style="13"/>
    <col min="5377" max="5377" width="11.625" style="13" customWidth="1"/>
    <col min="5378" max="5632" width="8.875" style="13"/>
    <col min="5633" max="5633" width="11.625" style="13" customWidth="1"/>
    <col min="5634" max="5888" width="8.875" style="13"/>
    <col min="5889" max="5889" width="11.625" style="13" customWidth="1"/>
    <col min="5890" max="6144" width="8.875" style="13"/>
    <col min="6145" max="6145" width="11.625" style="13" customWidth="1"/>
    <col min="6146" max="6400" width="8.875" style="13"/>
    <col min="6401" max="6401" width="11.625" style="13" customWidth="1"/>
    <col min="6402" max="6656" width="8.875" style="13"/>
    <col min="6657" max="6657" width="11.625" style="13" customWidth="1"/>
    <col min="6658" max="6912" width="8.875" style="13"/>
    <col min="6913" max="6913" width="11.625" style="13" customWidth="1"/>
    <col min="6914" max="7168" width="8.875" style="13"/>
    <col min="7169" max="7169" width="11.625" style="13" customWidth="1"/>
    <col min="7170" max="7424" width="8.875" style="13"/>
    <col min="7425" max="7425" width="11.625" style="13" customWidth="1"/>
    <col min="7426" max="7680" width="8.875" style="13"/>
    <col min="7681" max="7681" width="11.625" style="13" customWidth="1"/>
    <col min="7682" max="7936" width="8.875" style="13"/>
    <col min="7937" max="7937" width="11.625" style="13" customWidth="1"/>
    <col min="7938" max="8192" width="8.875" style="13"/>
    <col min="8193" max="8193" width="11.625" style="13" customWidth="1"/>
    <col min="8194" max="8448" width="8.875" style="13"/>
    <col min="8449" max="8449" width="11.625" style="13" customWidth="1"/>
    <col min="8450" max="8704" width="8.875" style="13"/>
    <col min="8705" max="8705" width="11.625" style="13" customWidth="1"/>
    <col min="8706" max="8960" width="8.875" style="13"/>
    <col min="8961" max="8961" width="11.625" style="13" customWidth="1"/>
    <col min="8962" max="9216" width="8.875" style="13"/>
    <col min="9217" max="9217" width="11.625" style="13" customWidth="1"/>
    <col min="9218" max="9472" width="8.875" style="13"/>
    <col min="9473" max="9473" width="11.625" style="13" customWidth="1"/>
    <col min="9474" max="9728" width="8.875" style="13"/>
    <col min="9729" max="9729" width="11.625" style="13" customWidth="1"/>
    <col min="9730" max="9984" width="8.875" style="13"/>
    <col min="9985" max="9985" width="11.625" style="13" customWidth="1"/>
    <col min="9986" max="10240" width="8.875" style="13"/>
    <col min="10241" max="10241" width="11.625" style="13" customWidth="1"/>
    <col min="10242" max="10496" width="8.875" style="13"/>
    <col min="10497" max="10497" width="11.625" style="13" customWidth="1"/>
    <col min="10498" max="10752" width="8.875" style="13"/>
    <col min="10753" max="10753" width="11.625" style="13" customWidth="1"/>
    <col min="10754" max="11008" width="8.875" style="13"/>
    <col min="11009" max="11009" width="11.625" style="13" customWidth="1"/>
    <col min="11010" max="11264" width="8.875" style="13"/>
    <col min="11265" max="11265" width="11.625" style="13" customWidth="1"/>
    <col min="11266" max="11520" width="8.875" style="13"/>
    <col min="11521" max="11521" width="11.625" style="13" customWidth="1"/>
    <col min="11522" max="11776" width="8.875" style="13"/>
    <col min="11777" max="11777" width="11.625" style="13" customWidth="1"/>
    <col min="11778" max="12032" width="8.875" style="13"/>
    <col min="12033" max="12033" width="11.625" style="13" customWidth="1"/>
    <col min="12034" max="12288" width="8.875" style="13"/>
    <col min="12289" max="12289" width="11.625" style="13" customWidth="1"/>
    <col min="12290" max="12544" width="8.875" style="13"/>
    <col min="12545" max="12545" width="11.625" style="13" customWidth="1"/>
    <col min="12546" max="12800" width="8.875" style="13"/>
    <col min="12801" max="12801" width="11.625" style="13" customWidth="1"/>
    <col min="12802" max="13056" width="8.875" style="13"/>
    <col min="13057" max="13057" width="11.625" style="13" customWidth="1"/>
    <col min="13058" max="13312" width="8.875" style="13"/>
    <col min="13313" max="13313" width="11.625" style="13" customWidth="1"/>
    <col min="13314" max="13568" width="8.875" style="13"/>
    <col min="13569" max="13569" width="11.625" style="13" customWidth="1"/>
    <col min="13570" max="13824" width="8.875" style="13"/>
    <col min="13825" max="13825" width="11.625" style="13" customWidth="1"/>
    <col min="13826" max="14080" width="8.875" style="13"/>
    <col min="14081" max="14081" width="11.625" style="13" customWidth="1"/>
    <col min="14082" max="14336" width="8.875" style="13"/>
    <col min="14337" max="14337" width="11.625" style="13" customWidth="1"/>
    <col min="14338" max="14592" width="8.875" style="13"/>
    <col min="14593" max="14593" width="11.625" style="13" customWidth="1"/>
    <col min="14594" max="14848" width="8.875" style="13"/>
    <col min="14849" max="14849" width="11.625" style="13" customWidth="1"/>
    <col min="14850" max="15104" width="8.875" style="13"/>
    <col min="15105" max="15105" width="11.625" style="13" customWidth="1"/>
    <col min="15106" max="15360" width="8.875" style="13"/>
    <col min="15361" max="15361" width="11.625" style="13" customWidth="1"/>
    <col min="15362" max="15616" width="8.875" style="13"/>
    <col min="15617" max="15617" width="11.625" style="13" customWidth="1"/>
    <col min="15618" max="15872" width="8.875" style="13"/>
    <col min="15873" max="15873" width="11.625" style="13" customWidth="1"/>
    <col min="15874" max="16128" width="8.875" style="13"/>
    <col min="16129" max="16129" width="11.625" style="13" customWidth="1"/>
    <col min="16130" max="16384" width="8.875" style="13"/>
  </cols>
  <sheetData>
    <row r="1" spans="1:11">
      <c r="A1" s="13" t="str">
        <f t="shared" ref="A1:A10" si="0">$A$12&amp;"("&amp;I1&amp;")"</f>
        <v>공사명 : 평택신리농협인복지회관 공간미학(총괄)</v>
      </c>
      <c r="I1" s="13" t="s">
        <v>1512</v>
      </c>
    </row>
    <row r="2" spans="1:11">
      <c r="A2" s="13" t="str">
        <f t="shared" si="0"/>
        <v>공사명 : 평택신리농협인복지회관 공간미학(건축총괄)</v>
      </c>
      <c r="I2" s="13" t="s">
        <v>1513</v>
      </c>
    </row>
    <row r="3" spans="1:11">
      <c r="A3" s="13" t="str">
        <f t="shared" si="0"/>
        <v>공사명 : 평택신리농협인복지회관 공간미학(건축)</v>
      </c>
      <c r="I3" s="13" t="s">
        <v>1514</v>
      </c>
    </row>
    <row r="4" spans="1:11">
      <c r="A4" s="13" t="str">
        <f t="shared" si="0"/>
        <v>공사명 : 평택신리농협인복지회관 공간미학(토목)</v>
      </c>
      <c r="I4" s="13" t="s">
        <v>1515</v>
      </c>
    </row>
    <row r="5" spans="1:11">
      <c r="A5" s="13" t="str">
        <f t="shared" si="0"/>
        <v>공사명 : 평택신리농협인복지회관 공간미학(조경)</v>
      </c>
      <c r="I5" s="13" t="s">
        <v>1516</v>
      </c>
    </row>
    <row r="6" spans="1:11">
      <c r="A6" s="13" t="str">
        <f t="shared" si="0"/>
        <v>공사명 : 평택신리농협인복지회관 공간미학(기계)</v>
      </c>
      <c r="I6" s="13" t="s">
        <v>1517</v>
      </c>
    </row>
    <row r="7" spans="1:11">
      <c r="A7" s="13" t="str">
        <f t="shared" si="0"/>
        <v>공사명 : 평택신리농협인복지회관 공간미학(전기)</v>
      </c>
      <c r="I7" s="13" t="s">
        <v>1518</v>
      </c>
    </row>
    <row r="8" spans="1:11">
      <c r="A8" s="13" t="str">
        <f t="shared" si="0"/>
        <v>공사명 : 평택신리농협인복지회관 공간미학(0.13)</v>
      </c>
      <c r="I8" s="14">
        <v>0.13</v>
      </c>
    </row>
    <row r="9" spans="1:11">
      <c r="A9" s="13" t="str">
        <f t="shared" si="0"/>
        <v>공사명 : 평택신리농협인복지회관 공간미학(소방기계)</v>
      </c>
      <c r="I9" s="13" t="s">
        <v>1519</v>
      </c>
    </row>
    <row r="10" spans="1:11">
      <c r="A10" s="13" t="str">
        <f t="shared" si="0"/>
        <v>공사명 : 평택신리농협인복지회관 공간미학(소방전기)</v>
      </c>
      <c r="I10" s="13" t="s">
        <v>1520</v>
      </c>
    </row>
    <row r="12" spans="1:11">
      <c r="A12" s="15" t="s">
        <v>1521</v>
      </c>
      <c r="I12" s="16">
        <v>3.6999999999999998E-2</v>
      </c>
      <c r="K12" s="13" t="s">
        <v>1522</v>
      </c>
    </row>
    <row r="13" spans="1:11">
      <c r="I13" s="16">
        <v>1.01E-2</v>
      </c>
    </row>
    <row r="14" spans="1:11">
      <c r="A14" s="13" t="s">
        <v>1523</v>
      </c>
      <c r="I14" s="16">
        <v>3.4299999999999997E-2</v>
      </c>
    </row>
    <row r="15" spans="1:11">
      <c r="B15" s="15"/>
      <c r="I15" s="16">
        <v>4.4999999999999998E-2</v>
      </c>
    </row>
    <row r="16" spans="1:11">
      <c r="I16" s="16">
        <v>0.1152</v>
      </c>
    </row>
    <row r="17" spans="3:14">
      <c r="I17" s="16">
        <v>2.3E-2</v>
      </c>
    </row>
    <row r="18" spans="3:14">
      <c r="I18" s="16">
        <v>2.93E-2</v>
      </c>
      <c r="K18" s="13">
        <v>0</v>
      </c>
      <c r="N18" s="13">
        <f>E33/1.1</f>
        <v>0</v>
      </c>
    </row>
    <row r="19" spans="3:14">
      <c r="I19" s="16">
        <v>5.8000000000000003E-2</v>
      </c>
    </row>
    <row r="21" spans="3:14">
      <c r="K21" s="13">
        <v>0</v>
      </c>
    </row>
    <row r="23" spans="3:14">
      <c r="C23" s="17"/>
    </row>
  </sheetData>
  <phoneticPr fontId="1" type="noConversion"/>
  <pageMargins left="0.75" right="0.75" top="1" bottom="1" header="0.5" footer="0.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Normal="100" zoomScaleSheetLayoutView="100" workbookViewId="0">
      <selection activeCell="B11" sqref="B11"/>
    </sheetView>
  </sheetViews>
  <sheetFormatPr defaultColWidth="25" defaultRowHeight="13.5"/>
  <cols>
    <col min="1" max="1" width="21.5" style="18" customWidth="1"/>
    <col min="2" max="6" width="20.625" style="18" customWidth="1"/>
    <col min="7" max="7" width="9.75" style="18" customWidth="1"/>
    <col min="8" max="8" width="1.625" style="18" customWidth="1"/>
    <col min="9" max="9" width="19" style="18" bestFit="1" customWidth="1"/>
    <col min="10" max="254" width="8.625" style="18" customWidth="1"/>
    <col min="255" max="255" width="20.625" style="18" bestFit="1" customWidth="1"/>
    <col min="256" max="256" width="25" style="18"/>
    <col min="257" max="257" width="21.5" style="18" customWidth="1"/>
    <col min="258" max="262" width="20.625" style="18" customWidth="1"/>
    <col min="263" max="263" width="9.75" style="18" customWidth="1"/>
    <col min="264" max="264" width="1.625" style="18" customWidth="1"/>
    <col min="265" max="265" width="19" style="18" bestFit="1" customWidth="1"/>
    <col min="266" max="510" width="8.625" style="18" customWidth="1"/>
    <col min="511" max="511" width="20.625" style="18" bestFit="1" customWidth="1"/>
    <col min="512" max="512" width="25" style="18"/>
    <col min="513" max="513" width="21.5" style="18" customWidth="1"/>
    <col min="514" max="518" width="20.625" style="18" customWidth="1"/>
    <col min="519" max="519" width="9.75" style="18" customWidth="1"/>
    <col min="520" max="520" width="1.625" style="18" customWidth="1"/>
    <col min="521" max="521" width="19" style="18" bestFit="1" customWidth="1"/>
    <col min="522" max="766" width="8.625" style="18" customWidth="1"/>
    <col min="767" max="767" width="20.625" style="18" bestFit="1" customWidth="1"/>
    <col min="768" max="768" width="25" style="18"/>
    <col min="769" max="769" width="21.5" style="18" customWidth="1"/>
    <col min="770" max="774" width="20.625" style="18" customWidth="1"/>
    <col min="775" max="775" width="9.75" style="18" customWidth="1"/>
    <col min="776" max="776" width="1.625" style="18" customWidth="1"/>
    <col min="777" max="777" width="19" style="18" bestFit="1" customWidth="1"/>
    <col min="778" max="1022" width="8.625" style="18" customWidth="1"/>
    <col min="1023" max="1023" width="20.625" style="18" bestFit="1" customWidth="1"/>
    <col min="1024" max="1024" width="25" style="18"/>
    <col min="1025" max="1025" width="21.5" style="18" customWidth="1"/>
    <col min="1026" max="1030" width="20.625" style="18" customWidth="1"/>
    <col min="1031" max="1031" width="9.75" style="18" customWidth="1"/>
    <col min="1032" max="1032" width="1.625" style="18" customWidth="1"/>
    <col min="1033" max="1033" width="19" style="18" bestFit="1" customWidth="1"/>
    <col min="1034" max="1278" width="8.625" style="18" customWidth="1"/>
    <col min="1279" max="1279" width="20.625" style="18" bestFit="1" customWidth="1"/>
    <col min="1280" max="1280" width="25" style="18"/>
    <col min="1281" max="1281" width="21.5" style="18" customWidth="1"/>
    <col min="1282" max="1286" width="20.625" style="18" customWidth="1"/>
    <col min="1287" max="1287" width="9.75" style="18" customWidth="1"/>
    <col min="1288" max="1288" width="1.625" style="18" customWidth="1"/>
    <col min="1289" max="1289" width="19" style="18" bestFit="1" customWidth="1"/>
    <col min="1290" max="1534" width="8.625" style="18" customWidth="1"/>
    <col min="1535" max="1535" width="20.625" style="18" bestFit="1" customWidth="1"/>
    <col min="1536" max="1536" width="25" style="18"/>
    <col min="1537" max="1537" width="21.5" style="18" customWidth="1"/>
    <col min="1538" max="1542" width="20.625" style="18" customWidth="1"/>
    <col min="1543" max="1543" width="9.75" style="18" customWidth="1"/>
    <col min="1544" max="1544" width="1.625" style="18" customWidth="1"/>
    <col min="1545" max="1545" width="19" style="18" bestFit="1" customWidth="1"/>
    <col min="1546" max="1790" width="8.625" style="18" customWidth="1"/>
    <col min="1791" max="1791" width="20.625" style="18" bestFit="1" customWidth="1"/>
    <col min="1792" max="1792" width="25" style="18"/>
    <col min="1793" max="1793" width="21.5" style="18" customWidth="1"/>
    <col min="1794" max="1798" width="20.625" style="18" customWidth="1"/>
    <col min="1799" max="1799" width="9.75" style="18" customWidth="1"/>
    <col min="1800" max="1800" width="1.625" style="18" customWidth="1"/>
    <col min="1801" max="1801" width="19" style="18" bestFit="1" customWidth="1"/>
    <col min="1802" max="2046" width="8.625" style="18" customWidth="1"/>
    <col min="2047" max="2047" width="20.625" style="18" bestFit="1" customWidth="1"/>
    <col min="2048" max="2048" width="25" style="18"/>
    <col min="2049" max="2049" width="21.5" style="18" customWidth="1"/>
    <col min="2050" max="2054" width="20.625" style="18" customWidth="1"/>
    <col min="2055" max="2055" width="9.75" style="18" customWidth="1"/>
    <col min="2056" max="2056" width="1.625" style="18" customWidth="1"/>
    <col min="2057" max="2057" width="19" style="18" bestFit="1" customWidth="1"/>
    <col min="2058" max="2302" width="8.625" style="18" customWidth="1"/>
    <col min="2303" max="2303" width="20.625" style="18" bestFit="1" customWidth="1"/>
    <col min="2304" max="2304" width="25" style="18"/>
    <col min="2305" max="2305" width="21.5" style="18" customWidth="1"/>
    <col min="2306" max="2310" width="20.625" style="18" customWidth="1"/>
    <col min="2311" max="2311" width="9.75" style="18" customWidth="1"/>
    <col min="2312" max="2312" width="1.625" style="18" customWidth="1"/>
    <col min="2313" max="2313" width="19" style="18" bestFit="1" customWidth="1"/>
    <col min="2314" max="2558" width="8.625" style="18" customWidth="1"/>
    <col min="2559" max="2559" width="20.625" style="18" bestFit="1" customWidth="1"/>
    <col min="2560" max="2560" width="25" style="18"/>
    <col min="2561" max="2561" width="21.5" style="18" customWidth="1"/>
    <col min="2562" max="2566" width="20.625" style="18" customWidth="1"/>
    <col min="2567" max="2567" width="9.75" style="18" customWidth="1"/>
    <col min="2568" max="2568" width="1.625" style="18" customWidth="1"/>
    <col min="2569" max="2569" width="19" style="18" bestFit="1" customWidth="1"/>
    <col min="2570" max="2814" width="8.625" style="18" customWidth="1"/>
    <col min="2815" max="2815" width="20.625" style="18" bestFit="1" customWidth="1"/>
    <col min="2816" max="2816" width="25" style="18"/>
    <col min="2817" max="2817" width="21.5" style="18" customWidth="1"/>
    <col min="2818" max="2822" width="20.625" style="18" customWidth="1"/>
    <col min="2823" max="2823" width="9.75" style="18" customWidth="1"/>
    <col min="2824" max="2824" width="1.625" style="18" customWidth="1"/>
    <col min="2825" max="2825" width="19" style="18" bestFit="1" customWidth="1"/>
    <col min="2826" max="3070" width="8.625" style="18" customWidth="1"/>
    <col min="3071" max="3071" width="20.625" style="18" bestFit="1" customWidth="1"/>
    <col min="3072" max="3072" width="25" style="18"/>
    <col min="3073" max="3073" width="21.5" style="18" customWidth="1"/>
    <col min="3074" max="3078" width="20.625" style="18" customWidth="1"/>
    <col min="3079" max="3079" width="9.75" style="18" customWidth="1"/>
    <col min="3080" max="3080" width="1.625" style="18" customWidth="1"/>
    <col min="3081" max="3081" width="19" style="18" bestFit="1" customWidth="1"/>
    <col min="3082" max="3326" width="8.625" style="18" customWidth="1"/>
    <col min="3327" max="3327" width="20.625" style="18" bestFit="1" customWidth="1"/>
    <col min="3328" max="3328" width="25" style="18"/>
    <col min="3329" max="3329" width="21.5" style="18" customWidth="1"/>
    <col min="3330" max="3334" width="20.625" style="18" customWidth="1"/>
    <col min="3335" max="3335" width="9.75" style="18" customWidth="1"/>
    <col min="3336" max="3336" width="1.625" style="18" customWidth="1"/>
    <col min="3337" max="3337" width="19" style="18" bestFit="1" customWidth="1"/>
    <col min="3338" max="3582" width="8.625" style="18" customWidth="1"/>
    <col min="3583" max="3583" width="20.625" style="18" bestFit="1" customWidth="1"/>
    <col min="3584" max="3584" width="25" style="18"/>
    <col min="3585" max="3585" width="21.5" style="18" customWidth="1"/>
    <col min="3586" max="3590" width="20.625" style="18" customWidth="1"/>
    <col min="3591" max="3591" width="9.75" style="18" customWidth="1"/>
    <col min="3592" max="3592" width="1.625" style="18" customWidth="1"/>
    <col min="3593" max="3593" width="19" style="18" bestFit="1" customWidth="1"/>
    <col min="3594" max="3838" width="8.625" style="18" customWidth="1"/>
    <col min="3839" max="3839" width="20.625" style="18" bestFit="1" customWidth="1"/>
    <col min="3840" max="3840" width="25" style="18"/>
    <col min="3841" max="3841" width="21.5" style="18" customWidth="1"/>
    <col min="3842" max="3846" width="20.625" style="18" customWidth="1"/>
    <col min="3847" max="3847" width="9.75" style="18" customWidth="1"/>
    <col min="3848" max="3848" width="1.625" style="18" customWidth="1"/>
    <col min="3849" max="3849" width="19" style="18" bestFit="1" customWidth="1"/>
    <col min="3850" max="4094" width="8.625" style="18" customWidth="1"/>
    <col min="4095" max="4095" width="20.625" style="18" bestFit="1" customWidth="1"/>
    <col min="4096" max="4096" width="25" style="18"/>
    <col min="4097" max="4097" width="21.5" style="18" customWidth="1"/>
    <col min="4098" max="4102" width="20.625" style="18" customWidth="1"/>
    <col min="4103" max="4103" width="9.75" style="18" customWidth="1"/>
    <col min="4104" max="4104" width="1.625" style="18" customWidth="1"/>
    <col min="4105" max="4105" width="19" style="18" bestFit="1" customWidth="1"/>
    <col min="4106" max="4350" width="8.625" style="18" customWidth="1"/>
    <col min="4351" max="4351" width="20.625" style="18" bestFit="1" customWidth="1"/>
    <col min="4352" max="4352" width="25" style="18"/>
    <col min="4353" max="4353" width="21.5" style="18" customWidth="1"/>
    <col min="4354" max="4358" width="20.625" style="18" customWidth="1"/>
    <col min="4359" max="4359" width="9.75" style="18" customWidth="1"/>
    <col min="4360" max="4360" width="1.625" style="18" customWidth="1"/>
    <col min="4361" max="4361" width="19" style="18" bestFit="1" customWidth="1"/>
    <col min="4362" max="4606" width="8.625" style="18" customWidth="1"/>
    <col min="4607" max="4607" width="20.625" style="18" bestFit="1" customWidth="1"/>
    <col min="4608" max="4608" width="25" style="18"/>
    <col min="4609" max="4609" width="21.5" style="18" customWidth="1"/>
    <col min="4610" max="4614" width="20.625" style="18" customWidth="1"/>
    <col min="4615" max="4615" width="9.75" style="18" customWidth="1"/>
    <col min="4616" max="4616" width="1.625" style="18" customWidth="1"/>
    <col min="4617" max="4617" width="19" style="18" bestFit="1" customWidth="1"/>
    <col min="4618" max="4862" width="8.625" style="18" customWidth="1"/>
    <col min="4863" max="4863" width="20.625" style="18" bestFit="1" customWidth="1"/>
    <col min="4864" max="4864" width="25" style="18"/>
    <col min="4865" max="4865" width="21.5" style="18" customWidth="1"/>
    <col min="4866" max="4870" width="20.625" style="18" customWidth="1"/>
    <col min="4871" max="4871" width="9.75" style="18" customWidth="1"/>
    <col min="4872" max="4872" width="1.625" style="18" customWidth="1"/>
    <col min="4873" max="4873" width="19" style="18" bestFit="1" customWidth="1"/>
    <col min="4874" max="5118" width="8.625" style="18" customWidth="1"/>
    <col min="5119" max="5119" width="20.625" style="18" bestFit="1" customWidth="1"/>
    <col min="5120" max="5120" width="25" style="18"/>
    <col min="5121" max="5121" width="21.5" style="18" customWidth="1"/>
    <col min="5122" max="5126" width="20.625" style="18" customWidth="1"/>
    <col min="5127" max="5127" width="9.75" style="18" customWidth="1"/>
    <col min="5128" max="5128" width="1.625" style="18" customWidth="1"/>
    <col min="5129" max="5129" width="19" style="18" bestFit="1" customWidth="1"/>
    <col min="5130" max="5374" width="8.625" style="18" customWidth="1"/>
    <col min="5375" max="5375" width="20.625" style="18" bestFit="1" customWidth="1"/>
    <col min="5376" max="5376" width="25" style="18"/>
    <col min="5377" max="5377" width="21.5" style="18" customWidth="1"/>
    <col min="5378" max="5382" width="20.625" style="18" customWidth="1"/>
    <col min="5383" max="5383" width="9.75" style="18" customWidth="1"/>
    <col min="5384" max="5384" width="1.625" style="18" customWidth="1"/>
    <col min="5385" max="5385" width="19" style="18" bestFit="1" customWidth="1"/>
    <col min="5386" max="5630" width="8.625" style="18" customWidth="1"/>
    <col min="5631" max="5631" width="20.625" style="18" bestFit="1" customWidth="1"/>
    <col min="5632" max="5632" width="25" style="18"/>
    <col min="5633" max="5633" width="21.5" style="18" customWidth="1"/>
    <col min="5634" max="5638" width="20.625" style="18" customWidth="1"/>
    <col min="5639" max="5639" width="9.75" style="18" customWidth="1"/>
    <col min="5640" max="5640" width="1.625" style="18" customWidth="1"/>
    <col min="5641" max="5641" width="19" style="18" bestFit="1" customWidth="1"/>
    <col min="5642" max="5886" width="8.625" style="18" customWidth="1"/>
    <col min="5887" max="5887" width="20.625" style="18" bestFit="1" customWidth="1"/>
    <col min="5888" max="5888" width="25" style="18"/>
    <col min="5889" max="5889" width="21.5" style="18" customWidth="1"/>
    <col min="5890" max="5894" width="20.625" style="18" customWidth="1"/>
    <col min="5895" max="5895" width="9.75" style="18" customWidth="1"/>
    <col min="5896" max="5896" width="1.625" style="18" customWidth="1"/>
    <col min="5897" max="5897" width="19" style="18" bestFit="1" customWidth="1"/>
    <col min="5898" max="6142" width="8.625" style="18" customWidth="1"/>
    <col min="6143" max="6143" width="20.625" style="18" bestFit="1" customWidth="1"/>
    <col min="6144" max="6144" width="25" style="18"/>
    <col min="6145" max="6145" width="21.5" style="18" customWidth="1"/>
    <col min="6146" max="6150" width="20.625" style="18" customWidth="1"/>
    <col min="6151" max="6151" width="9.75" style="18" customWidth="1"/>
    <col min="6152" max="6152" width="1.625" style="18" customWidth="1"/>
    <col min="6153" max="6153" width="19" style="18" bestFit="1" customWidth="1"/>
    <col min="6154" max="6398" width="8.625" style="18" customWidth="1"/>
    <col min="6399" max="6399" width="20.625" style="18" bestFit="1" customWidth="1"/>
    <col min="6400" max="6400" width="25" style="18"/>
    <col min="6401" max="6401" width="21.5" style="18" customWidth="1"/>
    <col min="6402" max="6406" width="20.625" style="18" customWidth="1"/>
    <col min="6407" max="6407" width="9.75" style="18" customWidth="1"/>
    <col min="6408" max="6408" width="1.625" style="18" customWidth="1"/>
    <col min="6409" max="6409" width="19" style="18" bestFit="1" customWidth="1"/>
    <col min="6410" max="6654" width="8.625" style="18" customWidth="1"/>
    <col min="6655" max="6655" width="20.625" style="18" bestFit="1" customWidth="1"/>
    <col min="6656" max="6656" width="25" style="18"/>
    <col min="6657" max="6657" width="21.5" style="18" customWidth="1"/>
    <col min="6658" max="6662" width="20.625" style="18" customWidth="1"/>
    <col min="6663" max="6663" width="9.75" style="18" customWidth="1"/>
    <col min="6664" max="6664" width="1.625" style="18" customWidth="1"/>
    <col min="6665" max="6665" width="19" style="18" bestFit="1" customWidth="1"/>
    <col min="6666" max="6910" width="8.625" style="18" customWidth="1"/>
    <col min="6911" max="6911" width="20.625" style="18" bestFit="1" customWidth="1"/>
    <col min="6912" max="6912" width="25" style="18"/>
    <col min="6913" max="6913" width="21.5" style="18" customWidth="1"/>
    <col min="6914" max="6918" width="20.625" style="18" customWidth="1"/>
    <col min="6919" max="6919" width="9.75" style="18" customWidth="1"/>
    <col min="6920" max="6920" width="1.625" style="18" customWidth="1"/>
    <col min="6921" max="6921" width="19" style="18" bestFit="1" customWidth="1"/>
    <col min="6922" max="7166" width="8.625" style="18" customWidth="1"/>
    <col min="7167" max="7167" width="20.625" style="18" bestFit="1" customWidth="1"/>
    <col min="7168" max="7168" width="25" style="18"/>
    <col min="7169" max="7169" width="21.5" style="18" customWidth="1"/>
    <col min="7170" max="7174" width="20.625" style="18" customWidth="1"/>
    <col min="7175" max="7175" width="9.75" style="18" customWidth="1"/>
    <col min="7176" max="7176" width="1.625" style="18" customWidth="1"/>
    <col min="7177" max="7177" width="19" style="18" bestFit="1" customWidth="1"/>
    <col min="7178" max="7422" width="8.625" style="18" customWidth="1"/>
    <col min="7423" max="7423" width="20.625" style="18" bestFit="1" customWidth="1"/>
    <col min="7424" max="7424" width="25" style="18"/>
    <col min="7425" max="7425" width="21.5" style="18" customWidth="1"/>
    <col min="7426" max="7430" width="20.625" style="18" customWidth="1"/>
    <col min="7431" max="7431" width="9.75" style="18" customWidth="1"/>
    <col min="7432" max="7432" width="1.625" style="18" customWidth="1"/>
    <col min="7433" max="7433" width="19" style="18" bestFit="1" customWidth="1"/>
    <col min="7434" max="7678" width="8.625" style="18" customWidth="1"/>
    <col min="7679" max="7679" width="20.625" style="18" bestFit="1" customWidth="1"/>
    <col min="7680" max="7680" width="25" style="18"/>
    <col min="7681" max="7681" width="21.5" style="18" customWidth="1"/>
    <col min="7682" max="7686" width="20.625" style="18" customWidth="1"/>
    <col min="7687" max="7687" width="9.75" style="18" customWidth="1"/>
    <col min="7688" max="7688" width="1.625" style="18" customWidth="1"/>
    <col min="7689" max="7689" width="19" style="18" bestFit="1" customWidth="1"/>
    <col min="7690" max="7934" width="8.625" style="18" customWidth="1"/>
    <col min="7935" max="7935" width="20.625" style="18" bestFit="1" customWidth="1"/>
    <col min="7936" max="7936" width="25" style="18"/>
    <col min="7937" max="7937" width="21.5" style="18" customWidth="1"/>
    <col min="7938" max="7942" width="20.625" style="18" customWidth="1"/>
    <col min="7943" max="7943" width="9.75" style="18" customWidth="1"/>
    <col min="7944" max="7944" width="1.625" style="18" customWidth="1"/>
    <col min="7945" max="7945" width="19" style="18" bestFit="1" customWidth="1"/>
    <col min="7946" max="8190" width="8.625" style="18" customWidth="1"/>
    <col min="8191" max="8191" width="20.625" style="18" bestFit="1" customWidth="1"/>
    <col min="8192" max="8192" width="25" style="18"/>
    <col min="8193" max="8193" width="21.5" style="18" customWidth="1"/>
    <col min="8194" max="8198" width="20.625" style="18" customWidth="1"/>
    <col min="8199" max="8199" width="9.75" style="18" customWidth="1"/>
    <col min="8200" max="8200" width="1.625" style="18" customWidth="1"/>
    <col min="8201" max="8201" width="19" style="18" bestFit="1" customWidth="1"/>
    <col min="8202" max="8446" width="8.625" style="18" customWidth="1"/>
    <col min="8447" max="8447" width="20.625" style="18" bestFit="1" customWidth="1"/>
    <col min="8448" max="8448" width="25" style="18"/>
    <col min="8449" max="8449" width="21.5" style="18" customWidth="1"/>
    <col min="8450" max="8454" width="20.625" style="18" customWidth="1"/>
    <col min="8455" max="8455" width="9.75" style="18" customWidth="1"/>
    <col min="8456" max="8456" width="1.625" style="18" customWidth="1"/>
    <col min="8457" max="8457" width="19" style="18" bestFit="1" customWidth="1"/>
    <col min="8458" max="8702" width="8.625" style="18" customWidth="1"/>
    <col min="8703" max="8703" width="20.625" style="18" bestFit="1" customWidth="1"/>
    <col min="8704" max="8704" width="25" style="18"/>
    <col min="8705" max="8705" width="21.5" style="18" customWidth="1"/>
    <col min="8706" max="8710" width="20.625" style="18" customWidth="1"/>
    <col min="8711" max="8711" width="9.75" style="18" customWidth="1"/>
    <col min="8712" max="8712" width="1.625" style="18" customWidth="1"/>
    <col min="8713" max="8713" width="19" style="18" bestFit="1" customWidth="1"/>
    <col min="8714" max="8958" width="8.625" style="18" customWidth="1"/>
    <col min="8959" max="8959" width="20.625" style="18" bestFit="1" customWidth="1"/>
    <col min="8960" max="8960" width="25" style="18"/>
    <col min="8961" max="8961" width="21.5" style="18" customWidth="1"/>
    <col min="8962" max="8966" width="20.625" style="18" customWidth="1"/>
    <col min="8967" max="8967" width="9.75" style="18" customWidth="1"/>
    <col min="8968" max="8968" width="1.625" style="18" customWidth="1"/>
    <col min="8969" max="8969" width="19" style="18" bestFit="1" customWidth="1"/>
    <col min="8970" max="9214" width="8.625" style="18" customWidth="1"/>
    <col min="9215" max="9215" width="20.625" style="18" bestFit="1" customWidth="1"/>
    <col min="9216" max="9216" width="25" style="18"/>
    <col min="9217" max="9217" width="21.5" style="18" customWidth="1"/>
    <col min="9218" max="9222" width="20.625" style="18" customWidth="1"/>
    <col min="9223" max="9223" width="9.75" style="18" customWidth="1"/>
    <col min="9224" max="9224" width="1.625" style="18" customWidth="1"/>
    <col min="9225" max="9225" width="19" style="18" bestFit="1" customWidth="1"/>
    <col min="9226" max="9470" width="8.625" style="18" customWidth="1"/>
    <col min="9471" max="9471" width="20.625" style="18" bestFit="1" customWidth="1"/>
    <col min="9472" max="9472" width="25" style="18"/>
    <col min="9473" max="9473" width="21.5" style="18" customWidth="1"/>
    <col min="9474" max="9478" width="20.625" style="18" customWidth="1"/>
    <col min="9479" max="9479" width="9.75" style="18" customWidth="1"/>
    <col min="9480" max="9480" width="1.625" style="18" customWidth="1"/>
    <col min="9481" max="9481" width="19" style="18" bestFit="1" customWidth="1"/>
    <col min="9482" max="9726" width="8.625" style="18" customWidth="1"/>
    <col min="9727" max="9727" width="20.625" style="18" bestFit="1" customWidth="1"/>
    <col min="9728" max="9728" width="25" style="18"/>
    <col min="9729" max="9729" width="21.5" style="18" customWidth="1"/>
    <col min="9730" max="9734" width="20.625" style="18" customWidth="1"/>
    <col min="9735" max="9735" width="9.75" style="18" customWidth="1"/>
    <col min="9736" max="9736" width="1.625" style="18" customWidth="1"/>
    <col min="9737" max="9737" width="19" style="18" bestFit="1" customWidth="1"/>
    <col min="9738" max="9982" width="8.625" style="18" customWidth="1"/>
    <col min="9983" max="9983" width="20.625" style="18" bestFit="1" customWidth="1"/>
    <col min="9984" max="9984" width="25" style="18"/>
    <col min="9985" max="9985" width="21.5" style="18" customWidth="1"/>
    <col min="9986" max="9990" width="20.625" style="18" customWidth="1"/>
    <col min="9991" max="9991" width="9.75" style="18" customWidth="1"/>
    <col min="9992" max="9992" width="1.625" style="18" customWidth="1"/>
    <col min="9993" max="9993" width="19" style="18" bestFit="1" customWidth="1"/>
    <col min="9994" max="10238" width="8.625" style="18" customWidth="1"/>
    <col min="10239" max="10239" width="20.625" style="18" bestFit="1" customWidth="1"/>
    <col min="10240" max="10240" width="25" style="18"/>
    <col min="10241" max="10241" width="21.5" style="18" customWidth="1"/>
    <col min="10242" max="10246" width="20.625" style="18" customWidth="1"/>
    <col min="10247" max="10247" width="9.75" style="18" customWidth="1"/>
    <col min="10248" max="10248" width="1.625" style="18" customWidth="1"/>
    <col min="10249" max="10249" width="19" style="18" bestFit="1" customWidth="1"/>
    <col min="10250" max="10494" width="8.625" style="18" customWidth="1"/>
    <col min="10495" max="10495" width="20.625" style="18" bestFit="1" customWidth="1"/>
    <col min="10496" max="10496" width="25" style="18"/>
    <col min="10497" max="10497" width="21.5" style="18" customWidth="1"/>
    <col min="10498" max="10502" width="20.625" style="18" customWidth="1"/>
    <col min="10503" max="10503" width="9.75" style="18" customWidth="1"/>
    <col min="10504" max="10504" width="1.625" style="18" customWidth="1"/>
    <col min="10505" max="10505" width="19" style="18" bestFit="1" customWidth="1"/>
    <col min="10506" max="10750" width="8.625" style="18" customWidth="1"/>
    <col min="10751" max="10751" width="20.625" style="18" bestFit="1" customWidth="1"/>
    <col min="10752" max="10752" width="25" style="18"/>
    <col min="10753" max="10753" width="21.5" style="18" customWidth="1"/>
    <col min="10754" max="10758" width="20.625" style="18" customWidth="1"/>
    <col min="10759" max="10759" width="9.75" style="18" customWidth="1"/>
    <col min="10760" max="10760" width="1.625" style="18" customWidth="1"/>
    <col min="10761" max="10761" width="19" style="18" bestFit="1" customWidth="1"/>
    <col min="10762" max="11006" width="8.625" style="18" customWidth="1"/>
    <col min="11007" max="11007" width="20.625" style="18" bestFit="1" customWidth="1"/>
    <col min="11008" max="11008" width="25" style="18"/>
    <col min="11009" max="11009" width="21.5" style="18" customWidth="1"/>
    <col min="11010" max="11014" width="20.625" style="18" customWidth="1"/>
    <col min="11015" max="11015" width="9.75" style="18" customWidth="1"/>
    <col min="11016" max="11016" width="1.625" style="18" customWidth="1"/>
    <col min="11017" max="11017" width="19" style="18" bestFit="1" customWidth="1"/>
    <col min="11018" max="11262" width="8.625" style="18" customWidth="1"/>
    <col min="11263" max="11263" width="20.625" style="18" bestFit="1" customWidth="1"/>
    <col min="11264" max="11264" width="25" style="18"/>
    <col min="11265" max="11265" width="21.5" style="18" customWidth="1"/>
    <col min="11266" max="11270" width="20.625" style="18" customWidth="1"/>
    <col min="11271" max="11271" width="9.75" style="18" customWidth="1"/>
    <col min="11272" max="11272" width="1.625" style="18" customWidth="1"/>
    <col min="11273" max="11273" width="19" style="18" bestFit="1" customWidth="1"/>
    <col min="11274" max="11518" width="8.625" style="18" customWidth="1"/>
    <col min="11519" max="11519" width="20.625" style="18" bestFit="1" customWidth="1"/>
    <col min="11520" max="11520" width="25" style="18"/>
    <col min="11521" max="11521" width="21.5" style="18" customWidth="1"/>
    <col min="11522" max="11526" width="20.625" style="18" customWidth="1"/>
    <col min="11527" max="11527" width="9.75" style="18" customWidth="1"/>
    <col min="11528" max="11528" width="1.625" style="18" customWidth="1"/>
    <col min="11529" max="11529" width="19" style="18" bestFit="1" customWidth="1"/>
    <col min="11530" max="11774" width="8.625" style="18" customWidth="1"/>
    <col min="11775" max="11775" width="20.625" style="18" bestFit="1" customWidth="1"/>
    <col min="11776" max="11776" width="25" style="18"/>
    <col min="11777" max="11777" width="21.5" style="18" customWidth="1"/>
    <col min="11778" max="11782" width="20.625" style="18" customWidth="1"/>
    <col min="11783" max="11783" width="9.75" style="18" customWidth="1"/>
    <col min="11784" max="11784" width="1.625" style="18" customWidth="1"/>
    <col min="11785" max="11785" width="19" style="18" bestFit="1" customWidth="1"/>
    <col min="11786" max="12030" width="8.625" style="18" customWidth="1"/>
    <col min="12031" max="12031" width="20.625" style="18" bestFit="1" customWidth="1"/>
    <col min="12032" max="12032" width="25" style="18"/>
    <col min="12033" max="12033" width="21.5" style="18" customWidth="1"/>
    <col min="12034" max="12038" width="20.625" style="18" customWidth="1"/>
    <col min="12039" max="12039" width="9.75" style="18" customWidth="1"/>
    <col min="12040" max="12040" width="1.625" style="18" customWidth="1"/>
    <col min="12041" max="12041" width="19" style="18" bestFit="1" customWidth="1"/>
    <col min="12042" max="12286" width="8.625" style="18" customWidth="1"/>
    <col min="12287" max="12287" width="20.625" style="18" bestFit="1" customWidth="1"/>
    <col min="12288" max="12288" width="25" style="18"/>
    <col min="12289" max="12289" width="21.5" style="18" customWidth="1"/>
    <col min="12290" max="12294" width="20.625" style="18" customWidth="1"/>
    <col min="12295" max="12295" width="9.75" style="18" customWidth="1"/>
    <col min="12296" max="12296" width="1.625" style="18" customWidth="1"/>
    <col min="12297" max="12297" width="19" style="18" bestFit="1" customWidth="1"/>
    <col min="12298" max="12542" width="8.625" style="18" customWidth="1"/>
    <col min="12543" max="12543" width="20.625" style="18" bestFit="1" customWidth="1"/>
    <col min="12544" max="12544" width="25" style="18"/>
    <col min="12545" max="12545" width="21.5" style="18" customWidth="1"/>
    <col min="12546" max="12550" width="20.625" style="18" customWidth="1"/>
    <col min="12551" max="12551" width="9.75" style="18" customWidth="1"/>
    <col min="12552" max="12552" width="1.625" style="18" customWidth="1"/>
    <col min="12553" max="12553" width="19" style="18" bestFit="1" customWidth="1"/>
    <col min="12554" max="12798" width="8.625" style="18" customWidth="1"/>
    <col min="12799" max="12799" width="20.625" style="18" bestFit="1" customWidth="1"/>
    <col min="12800" max="12800" width="25" style="18"/>
    <col min="12801" max="12801" width="21.5" style="18" customWidth="1"/>
    <col min="12802" max="12806" width="20.625" style="18" customWidth="1"/>
    <col min="12807" max="12807" width="9.75" style="18" customWidth="1"/>
    <col min="12808" max="12808" width="1.625" style="18" customWidth="1"/>
    <col min="12809" max="12809" width="19" style="18" bestFit="1" customWidth="1"/>
    <col min="12810" max="13054" width="8.625" style="18" customWidth="1"/>
    <col min="13055" max="13055" width="20.625" style="18" bestFit="1" customWidth="1"/>
    <col min="13056" max="13056" width="25" style="18"/>
    <col min="13057" max="13057" width="21.5" style="18" customWidth="1"/>
    <col min="13058" max="13062" width="20.625" style="18" customWidth="1"/>
    <col min="13063" max="13063" width="9.75" style="18" customWidth="1"/>
    <col min="13064" max="13064" width="1.625" style="18" customWidth="1"/>
    <col min="13065" max="13065" width="19" style="18" bestFit="1" customWidth="1"/>
    <col min="13066" max="13310" width="8.625" style="18" customWidth="1"/>
    <col min="13311" max="13311" width="20.625" style="18" bestFit="1" customWidth="1"/>
    <col min="13312" max="13312" width="25" style="18"/>
    <col min="13313" max="13313" width="21.5" style="18" customWidth="1"/>
    <col min="13314" max="13318" width="20.625" style="18" customWidth="1"/>
    <col min="13319" max="13319" width="9.75" style="18" customWidth="1"/>
    <col min="13320" max="13320" width="1.625" style="18" customWidth="1"/>
    <col min="13321" max="13321" width="19" style="18" bestFit="1" customWidth="1"/>
    <col min="13322" max="13566" width="8.625" style="18" customWidth="1"/>
    <col min="13567" max="13567" width="20.625" style="18" bestFit="1" customWidth="1"/>
    <col min="13568" max="13568" width="25" style="18"/>
    <col min="13569" max="13569" width="21.5" style="18" customWidth="1"/>
    <col min="13570" max="13574" width="20.625" style="18" customWidth="1"/>
    <col min="13575" max="13575" width="9.75" style="18" customWidth="1"/>
    <col min="13576" max="13576" width="1.625" style="18" customWidth="1"/>
    <col min="13577" max="13577" width="19" style="18" bestFit="1" customWidth="1"/>
    <col min="13578" max="13822" width="8.625" style="18" customWidth="1"/>
    <col min="13823" max="13823" width="20.625" style="18" bestFit="1" customWidth="1"/>
    <col min="13824" max="13824" width="25" style="18"/>
    <col min="13825" max="13825" width="21.5" style="18" customWidth="1"/>
    <col min="13826" max="13830" width="20.625" style="18" customWidth="1"/>
    <col min="13831" max="13831" width="9.75" style="18" customWidth="1"/>
    <col min="13832" max="13832" width="1.625" style="18" customWidth="1"/>
    <col min="13833" max="13833" width="19" style="18" bestFit="1" customWidth="1"/>
    <col min="13834" max="14078" width="8.625" style="18" customWidth="1"/>
    <col min="14079" max="14079" width="20.625" style="18" bestFit="1" customWidth="1"/>
    <col min="14080" max="14080" width="25" style="18"/>
    <col min="14081" max="14081" width="21.5" style="18" customWidth="1"/>
    <col min="14082" max="14086" width="20.625" style="18" customWidth="1"/>
    <col min="14087" max="14087" width="9.75" style="18" customWidth="1"/>
    <col min="14088" max="14088" width="1.625" style="18" customWidth="1"/>
    <col min="14089" max="14089" width="19" style="18" bestFit="1" customWidth="1"/>
    <col min="14090" max="14334" width="8.625" style="18" customWidth="1"/>
    <col min="14335" max="14335" width="20.625" style="18" bestFit="1" customWidth="1"/>
    <col min="14336" max="14336" width="25" style="18"/>
    <col min="14337" max="14337" width="21.5" style="18" customWidth="1"/>
    <col min="14338" max="14342" width="20.625" style="18" customWidth="1"/>
    <col min="14343" max="14343" width="9.75" style="18" customWidth="1"/>
    <col min="14344" max="14344" width="1.625" style="18" customWidth="1"/>
    <col min="14345" max="14345" width="19" style="18" bestFit="1" customWidth="1"/>
    <col min="14346" max="14590" width="8.625" style="18" customWidth="1"/>
    <col min="14591" max="14591" width="20.625" style="18" bestFit="1" customWidth="1"/>
    <col min="14592" max="14592" width="25" style="18"/>
    <col min="14593" max="14593" width="21.5" style="18" customWidth="1"/>
    <col min="14594" max="14598" width="20.625" style="18" customWidth="1"/>
    <col min="14599" max="14599" width="9.75" style="18" customWidth="1"/>
    <col min="14600" max="14600" width="1.625" style="18" customWidth="1"/>
    <col min="14601" max="14601" width="19" style="18" bestFit="1" customWidth="1"/>
    <col min="14602" max="14846" width="8.625" style="18" customWidth="1"/>
    <col min="14847" max="14847" width="20.625" style="18" bestFit="1" customWidth="1"/>
    <col min="14848" max="14848" width="25" style="18"/>
    <col min="14849" max="14849" width="21.5" style="18" customWidth="1"/>
    <col min="14850" max="14854" width="20.625" style="18" customWidth="1"/>
    <col min="14855" max="14855" width="9.75" style="18" customWidth="1"/>
    <col min="14856" max="14856" width="1.625" style="18" customWidth="1"/>
    <col min="14857" max="14857" width="19" style="18" bestFit="1" customWidth="1"/>
    <col min="14858" max="15102" width="8.625" style="18" customWidth="1"/>
    <col min="15103" max="15103" width="20.625" style="18" bestFit="1" customWidth="1"/>
    <col min="15104" max="15104" width="25" style="18"/>
    <col min="15105" max="15105" width="21.5" style="18" customWidth="1"/>
    <col min="15106" max="15110" width="20.625" style="18" customWidth="1"/>
    <col min="15111" max="15111" width="9.75" style="18" customWidth="1"/>
    <col min="15112" max="15112" width="1.625" style="18" customWidth="1"/>
    <col min="15113" max="15113" width="19" style="18" bestFit="1" customWidth="1"/>
    <col min="15114" max="15358" width="8.625" style="18" customWidth="1"/>
    <col min="15359" max="15359" width="20.625" style="18" bestFit="1" customWidth="1"/>
    <col min="15360" max="15360" width="25" style="18"/>
    <col min="15361" max="15361" width="21.5" style="18" customWidth="1"/>
    <col min="15362" max="15366" width="20.625" style="18" customWidth="1"/>
    <col min="15367" max="15367" width="9.75" style="18" customWidth="1"/>
    <col min="15368" max="15368" width="1.625" style="18" customWidth="1"/>
    <col min="15369" max="15369" width="19" style="18" bestFit="1" customWidth="1"/>
    <col min="15370" max="15614" width="8.625" style="18" customWidth="1"/>
    <col min="15615" max="15615" width="20.625" style="18" bestFit="1" customWidth="1"/>
    <col min="15616" max="15616" width="25" style="18"/>
    <col min="15617" max="15617" width="21.5" style="18" customWidth="1"/>
    <col min="15618" max="15622" width="20.625" style="18" customWidth="1"/>
    <col min="15623" max="15623" width="9.75" style="18" customWidth="1"/>
    <col min="15624" max="15624" width="1.625" style="18" customWidth="1"/>
    <col min="15625" max="15625" width="19" style="18" bestFit="1" customWidth="1"/>
    <col min="15626" max="15870" width="8.625" style="18" customWidth="1"/>
    <col min="15871" max="15871" width="20.625" style="18" bestFit="1" customWidth="1"/>
    <col min="15872" max="15872" width="25" style="18"/>
    <col min="15873" max="15873" width="21.5" style="18" customWidth="1"/>
    <col min="15874" max="15878" width="20.625" style="18" customWidth="1"/>
    <col min="15879" max="15879" width="9.75" style="18" customWidth="1"/>
    <col min="15880" max="15880" width="1.625" style="18" customWidth="1"/>
    <col min="15881" max="15881" width="19" style="18" bestFit="1" customWidth="1"/>
    <col min="15882" max="16126" width="8.625" style="18" customWidth="1"/>
    <col min="16127" max="16127" width="20.625" style="18" bestFit="1" customWidth="1"/>
    <col min="16128" max="16128" width="25" style="18"/>
    <col min="16129" max="16129" width="21.5" style="18" customWidth="1"/>
    <col min="16130" max="16134" width="20.625" style="18" customWidth="1"/>
    <col min="16135" max="16135" width="9.75" style="18" customWidth="1"/>
    <col min="16136" max="16136" width="1.625" style="18" customWidth="1"/>
    <col min="16137" max="16137" width="19" style="18" bestFit="1" customWidth="1"/>
    <col min="16138" max="16382" width="8.625" style="18" customWidth="1"/>
    <col min="16383" max="16383" width="20.625" style="18" bestFit="1" customWidth="1"/>
    <col min="16384" max="16384" width="25" style="18"/>
  </cols>
  <sheetData>
    <row r="1" spans="1:9" ht="15.95" customHeight="1">
      <c r="A1" s="48" t="s">
        <v>1524</v>
      </c>
      <c r="B1" s="48"/>
      <c r="C1" s="48"/>
      <c r="D1" s="48"/>
      <c r="E1" s="48"/>
      <c r="F1" s="48"/>
      <c r="G1" s="48"/>
      <c r="I1" s="19"/>
    </row>
    <row r="2" spans="1:9" s="20" customFormat="1" ht="15.95" customHeight="1">
      <c r="A2" s="49"/>
      <c r="B2" s="49"/>
      <c r="C2" s="49"/>
      <c r="D2" s="49"/>
      <c r="E2" s="49"/>
      <c r="F2" s="49"/>
      <c r="G2" s="49"/>
    </row>
    <row r="3" spans="1:9" s="20" customFormat="1" ht="27.95" customHeight="1">
      <c r="A3" s="21" t="s">
        <v>1525</v>
      </c>
      <c r="B3" s="47" t="str">
        <f>☞①공사명입력표지출력!A14</f>
        <v>평택신리농협인복지회관 공간미학</v>
      </c>
      <c r="C3" s="47"/>
      <c r="D3" s="47"/>
      <c r="E3" s="47"/>
      <c r="F3" s="47"/>
      <c r="G3" s="47"/>
    </row>
    <row r="4" spans="1:9" s="20" customFormat="1" ht="27.95" customHeight="1">
      <c r="A4" s="21" t="s">
        <v>1526</v>
      </c>
      <c r="B4" s="47" t="e">
        <f>"一金 :"&amp;NUMBERSTRING(F19,1)&amp;"원정 ("&amp;DOLLAR(F19)&amp;" 원정)"</f>
        <v>#REF!</v>
      </c>
      <c r="C4" s="47"/>
      <c r="D4" s="47"/>
      <c r="E4" s="47"/>
      <c r="F4" s="47"/>
      <c r="G4" s="47"/>
      <c r="I4" s="22"/>
    </row>
    <row r="5" spans="1:9" s="20" customFormat="1" ht="27.95" customHeight="1">
      <c r="A5" s="23" t="s">
        <v>1527</v>
      </c>
      <c r="B5" s="47" t="e">
        <f>"一金 :"&amp;NUMBERSTRING(B19,1)&amp;"원정 ("&amp;DOLLAR(B19)&amp;" 원정)"</f>
        <v>#REF!</v>
      </c>
      <c r="C5" s="47"/>
      <c r="D5" s="47"/>
      <c r="E5" s="47"/>
      <c r="F5" s="47"/>
      <c r="G5" s="47"/>
      <c r="I5" s="22"/>
    </row>
    <row r="6" spans="1:9" s="20" customFormat="1" ht="27.95" customHeight="1">
      <c r="A6" s="23" t="s">
        <v>1528</v>
      </c>
      <c r="B6" s="47" t="e">
        <f>"一金 :"&amp;NUMBERSTRING(C19,1)&amp;"원정 ("&amp;DOLLAR(C19)&amp;" 원정)"</f>
        <v>#REF!</v>
      </c>
      <c r="C6" s="47"/>
      <c r="D6" s="47"/>
      <c r="E6" s="47"/>
      <c r="F6" s="47"/>
      <c r="G6" s="47"/>
      <c r="I6" s="22"/>
    </row>
    <row r="7" spans="1:9" s="20" customFormat="1" ht="27.95" customHeight="1">
      <c r="A7" s="23" t="s">
        <v>1529</v>
      </c>
      <c r="B7" s="47" t="e">
        <f>"一金 :"&amp;NUMBERSTRING(D19,1)&amp;"원정 ("&amp;DOLLAR(D19)&amp;" 원정)"</f>
        <v>#REF!</v>
      </c>
      <c r="C7" s="47"/>
      <c r="D7" s="47"/>
      <c r="E7" s="47"/>
      <c r="F7" s="47"/>
      <c r="G7" s="47"/>
      <c r="I7" s="22"/>
    </row>
    <row r="8" spans="1:9" s="20" customFormat="1" ht="27.95" customHeight="1">
      <c r="A8" s="23" t="s">
        <v>1530</v>
      </c>
      <c r="B8" s="47" t="e">
        <f>"一金 :"&amp;NUMBERSTRING(E19,1)&amp;"원정 ("&amp;DOLLAR(E19)&amp;" 원정)"</f>
        <v>#REF!</v>
      </c>
      <c r="C8" s="47"/>
      <c r="D8" s="47"/>
      <c r="E8" s="47"/>
      <c r="F8" s="47"/>
      <c r="G8" s="47"/>
      <c r="I8" s="24"/>
    </row>
    <row r="9" spans="1:9" s="20" customFormat="1" ht="27.95" customHeight="1">
      <c r="A9" s="25" t="s">
        <v>1531</v>
      </c>
      <c r="B9" s="26" t="s">
        <v>1532</v>
      </c>
      <c r="C9" s="26" t="s">
        <v>1528</v>
      </c>
      <c r="D9" s="26" t="s">
        <v>1533</v>
      </c>
      <c r="E9" s="26" t="s">
        <v>1534</v>
      </c>
      <c r="F9" s="25" t="s">
        <v>1535</v>
      </c>
      <c r="G9" s="25" t="s">
        <v>1536</v>
      </c>
    </row>
    <row r="10" spans="1:9" s="20" customFormat="1" ht="27.95" customHeight="1">
      <c r="A10" s="27" t="s">
        <v>1537</v>
      </c>
      <c r="B10" s="28" t="e">
        <f>#REF!</f>
        <v>#REF!</v>
      </c>
      <c r="C10" s="28" t="e">
        <f>#REF!</f>
        <v>#REF!</v>
      </c>
      <c r="D10" s="28" t="e">
        <f>#REF!</f>
        <v>#REF!</v>
      </c>
      <c r="E10" s="46" t="e">
        <f>#REF!</f>
        <v>#REF!</v>
      </c>
      <c r="F10" s="29" t="e">
        <f t="shared" ref="F10:F11" si="0">B10+C10+D10+E10</f>
        <v>#REF!</v>
      </c>
      <c r="G10" s="30"/>
    </row>
    <row r="11" spans="1:9" s="20" customFormat="1" ht="27.95" customHeight="1">
      <c r="A11" s="31" t="s">
        <v>1538</v>
      </c>
      <c r="B11" s="32" t="e">
        <f>SUM(B10)</f>
        <v>#REF!</v>
      </c>
      <c r="C11" s="32" t="e">
        <f>SUM(C10)</f>
        <v>#REF!</v>
      </c>
      <c r="D11" s="32" t="e">
        <f>SUM(D10)</f>
        <v>#REF!</v>
      </c>
      <c r="E11" s="32" t="e">
        <f>SUM(E10)</f>
        <v>#REF!</v>
      </c>
      <c r="F11" s="33" t="e">
        <f t="shared" si="0"/>
        <v>#REF!</v>
      </c>
      <c r="G11" s="34"/>
    </row>
    <row r="12" spans="1:9" s="20" customFormat="1" ht="27.95" customHeight="1">
      <c r="A12" s="35" t="s">
        <v>1539</v>
      </c>
      <c r="B12" s="36"/>
      <c r="C12" s="36"/>
      <c r="D12" s="36"/>
      <c r="E12" s="37"/>
      <c r="F12" s="36"/>
      <c r="G12" s="38"/>
    </row>
    <row r="13" spans="1:9" s="20" customFormat="1" ht="27.95" customHeight="1">
      <c r="A13" s="35" t="s">
        <v>1540</v>
      </c>
      <c r="B13" s="36"/>
      <c r="C13" s="36"/>
      <c r="D13" s="36"/>
      <c r="E13" s="37"/>
      <c r="F13" s="36"/>
      <c r="G13" s="38"/>
    </row>
    <row r="14" spans="1:9" s="20" customFormat="1" ht="27.95" customHeight="1">
      <c r="A14" s="35" t="s">
        <v>1541</v>
      </c>
      <c r="B14" s="36"/>
      <c r="C14" s="36"/>
      <c r="D14" s="36"/>
      <c r="E14" s="37"/>
      <c r="F14" s="36"/>
      <c r="G14" s="38"/>
    </row>
    <row r="15" spans="1:9" s="20" customFormat="1" ht="27.95" customHeight="1">
      <c r="A15" s="31" t="s">
        <v>1538</v>
      </c>
      <c r="B15" s="39"/>
      <c r="C15" s="39"/>
      <c r="D15" s="39"/>
      <c r="E15" s="39"/>
      <c r="F15" s="39"/>
      <c r="G15" s="34"/>
    </row>
    <row r="16" spans="1:9" s="20" customFormat="1" ht="27.95" customHeight="1">
      <c r="A16" s="35" t="s">
        <v>1542</v>
      </c>
      <c r="B16" s="36"/>
      <c r="C16" s="36"/>
      <c r="D16" s="36"/>
      <c r="E16" s="37"/>
      <c r="F16" s="36"/>
      <c r="G16" s="38"/>
    </row>
    <row r="17" spans="1:9" s="20" customFormat="1" ht="27.95" customHeight="1">
      <c r="A17" s="31" t="s">
        <v>1538</v>
      </c>
      <c r="B17" s="39">
        <f>B16</f>
        <v>0</v>
      </c>
      <c r="C17" s="39">
        <f>C16</f>
        <v>0</v>
      </c>
      <c r="D17" s="39">
        <f>D16</f>
        <v>0</v>
      </c>
      <c r="E17" s="39">
        <f>E16</f>
        <v>0</v>
      </c>
      <c r="F17" s="39">
        <f>B17+C17+D17+E17</f>
        <v>0</v>
      </c>
      <c r="G17" s="34"/>
    </row>
    <row r="18" spans="1:9" s="20" customFormat="1" ht="27.95" customHeight="1">
      <c r="A18" s="21"/>
      <c r="B18" s="36"/>
      <c r="C18" s="36"/>
      <c r="D18" s="36"/>
      <c r="E18" s="37"/>
      <c r="F18" s="36"/>
      <c r="G18" s="38"/>
    </row>
    <row r="19" spans="1:9" s="20" customFormat="1" ht="27.95" customHeight="1">
      <c r="A19" s="40" t="s">
        <v>1543</v>
      </c>
      <c r="B19" s="41" t="e">
        <f>B11+B15+B17</f>
        <v>#REF!</v>
      </c>
      <c r="C19" s="41" t="e">
        <f>C11+C15+C17</f>
        <v>#REF!</v>
      </c>
      <c r="D19" s="41" t="e">
        <f>D11+D15+D17</f>
        <v>#REF!</v>
      </c>
      <c r="E19" s="41" t="e">
        <f>E11+E15+E17</f>
        <v>#REF!</v>
      </c>
      <c r="F19" s="41" t="e">
        <f>F11+F15+F17</f>
        <v>#REF!</v>
      </c>
      <c r="G19" s="42"/>
      <c r="I19" s="43"/>
    </row>
    <row r="20" spans="1:9">
      <c r="F20" s="44"/>
    </row>
    <row r="21" spans="1:9">
      <c r="F21" s="44"/>
    </row>
    <row r="22" spans="1:9">
      <c r="F22" s="45"/>
    </row>
    <row r="25" spans="1:9">
      <c r="F25" s="45"/>
    </row>
    <row r="26" spans="1:9">
      <c r="F26" s="45"/>
    </row>
  </sheetData>
  <mergeCells count="7">
    <mergeCell ref="B8:G8"/>
    <mergeCell ref="A1:G2"/>
    <mergeCell ref="B3:G3"/>
    <mergeCell ref="B4:G4"/>
    <mergeCell ref="B5:G5"/>
    <mergeCell ref="B6:G6"/>
    <mergeCell ref="B7:G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workbookViewId="0">
      <selection activeCell="J12" sqref="J12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20" ht="30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20" ht="30" customHeight="1">
      <c r="A3" s="52" t="s">
        <v>2</v>
      </c>
      <c r="B3" s="52" t="s">
        <v>3</v>
      </c>
      <c r="C3" s="52" t="s">
        <v>4</v>
      </c>
      <c r="D3" s="52" t="s">
        <v>5</v>
      </c>
      <c r="E3" s="52" t="s">
        <v>6</v>
      </c>
      <c r="F3" s="52"/>
      <c r="G3" s="52" t="s">
        <v>9</v>
      </c>
      <c r="H3" s="52"/>
      <c r="I3" s="52" t="s">
        <v>10</v>
      </c>
      <c r="J3" s="52"/>
      <c r="K3" s="52" t="s">
        <v>11</v>
      </c>
      <c r="L3" s="52"/>
      <c r="M3" s="52" t="s">
        <v>12</v>
      </c>
      <c r="N3" s="54" t="s">
        <v>13</v>
      </c>
      <c r="O3" s="54" t="s">
        <v>14</v>
      </c>
      <c r="P3" s="54" t="s">
        <v>15</v>
      </c>
      <c r="Q3" s="54" t="s">
        <v>16</v>
      </c>
      <c r="R3" s="54" t="s">
        <v>17</v>
      </c>
      <c r="S3" s="54" t="s">
        <v>18</v>
      </c>
      <c r="T3" s="54" t="s">
        <v>19</v>
      </c>
    </row>
    <row r="4" spans="1:20" ht="30" customHeight="1">
      <c r="A4" s="53"/>
      <c r="B4" s="53"/>
      <c r="C4" s="53"/>
      <c r="D4" s="53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53"/>
      <c r="N4" s="54"/>
      <c r="O4" s="54"/>
      <c r="P4" s="54"/>
      <c r="Q4" s="54"/>
      <c r="R4" s="54"/>
      <c r="S4" s="54"/>
      <c r="T4" s="54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/>
      <c r="F5" s="10"/>
      <c r="G5" s="10"/>
      <c r="H5" s="10"/>
      <c r="I5" s="10"/>
      <c r="J5" s="10"/>
      <c r="K5" s="10"/>
      <c r="L5" s="10"/>
      <c r="M5" s="8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/>
      <c r="F6" s="10"/>
      <c r="G6" s="10"/>
      <c r="H6" s="10"/>
      <c r="I6" s="10"/>
      <c r="J6" s="10"/>
      <c r="K6" s="10"/>
      <c r="L6" s="10"/>
      <c r="M6" s="8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/>
      <c r="F7" s="10"/>
      <c r="G7" s="10"/>
      <c r="H7" s="10"/>
      <c r="I7" s="10"/>
      <c r="J7" s="10"/>
      <c r="K7" s="10"/>
      <c r="L7" s="10"/>
      <c r="M7" s="8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>
      <c r="A8" s="8" t="s">
        <v>72</v>
      </c>
      <c r="B8" s="8" t="s">
        <v>52</v>
      </c>
      <c r="C8" s="8" t="s">
        <v>52</v>
      </c>
      <c r="D8" s="9">
        <v>1</v>
      </c>
      <c r="E8" s="10"/>
      <c r="F8" s="10"/>
      <c r="G8" s="10"/>
      <c r="H8" s="10"/>
      <c r="I8" s="10"/>
      <c r="J8" s="10"/>
      <c r="K8" s="10"/>
      <c r="L8" s="10"/>
      <c r="M8" s="8" t="s">
        <v>52</v>
      </c>
      <c r="N8" s="2" t="s">
        <v>73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6"/>
    </row>
    <row r="9" spans="1:20" ht="30" customHeight="1">
      <c r="A9" s="8" t="s">
        <v>115</v>
      </c>
      <c r="B9" s="8" t="s">
        <v>52</v>
      </c>
      <c r="C9" s="8" t="s">
        <v>52</v>
      </c>
      <c r="D9" s="9">
        <v>1</v>
      </c>
      <c r="E9" s="10"/>
      <c r="F9" s="10"/>
      <c r="G9" s="10"/>
      <c r="H9" s="10"/>
      <c r="I9" s="10"/>
      <c r="J9" s="10"/>
      <c r="K9" s="10"/>
      <c r="L9" s="10"/>
      <c r="M9" s="8" t="s">
        <v>52</v>
      </c>
      <c r="N9" s="2" t="s">
        <v>116</v>
      </c>
      <c r="O9" s="2" t="s">
        <v>52</v>
      </c>
      <c r="P9" s="2" t="s">
        <v>53</v>
      </c>
      <c r="Q9" s="2" t="s">
        <v>52</v>
      </c>
      <c r="R9" s="3">
        <v>2</v>
      </c>
      <c r="S9" s="2" t="s">
        <v>52</v>
      </c>
      <c r="T9" s="6"/>
    </row>
    <row r="10" spans="1:20" ht="30" customHeight="1">
      <c r="A10" s="8" t="s">
        <v>117</v>
      </c>
      <c r="B10" s="8" t="s">
        <v>52</v>
      </c>
      <c r="C10" s="8" t="s">
        <v>52</v>
      </c>
      <c r="D10" s="9">
        <v>1</v>
      </c>
      <c r="E10" s="10"/>
      <c r="F10" s="10"/>
      <c r="G10" s="10"/>
      <c r="H10" s="10"/>
      <c r="I10" s="10"/>
      <c r="J10" s="10"/>
      <c r="K10" s="10"/>
      <c r="L10" s="10"/>
      <c r="M10" s="8" t="s">
        <v>52</v>
      </c>
      <c r="N10" s="2" t="s">
        <v>118</v>
      </c>
      <c r="O10" s="2" t="s">
        <v>52</v>
      </c>
      <c r="P10" s="2" t="s">
        <v>116</v>
      </c>
      <c r="Q10" s="2" t="s">
        <v>52</v>
      </c>
      <c r="R10" s="3">
        <v>3</v>
      </c>
      <c r="S10" s="2" t="s">
        <v>52</v>
      </c>
      <c r="T10" s="6"/>
    </row>
    <row r="11" spans="1:20" ht="30" customHeight="1">
      <c r="A11" s="8" t="s">
        <v>144</v>
      </c>
      <c r="B11" s="8" t="s">
        <v>52</v>
      </c>
      <c r="C11" s="8" t="s">
        <v>52</v>
      </c>
      <c r="D11" s="9">
        <v>1</v>
      </c>
      <c r="E11" s="10"/>
      <c r="F11" s="10"/>
      <c r="G11" s="10"/>
      <c r="H11" s="10"/>
      <c r="I11" s="10"/>
      <c r="J11" s="10"/>
      <c r="K11" s="10"/>
      <c r="L11" s="10"/>
      <c r="M11" s="8" t="s">
        <v>52</v>
      </c>
      <c r="N11" s="2" t="s">
        <v>145</v>
      </c>
      <c r="O11" s="2" t="s">
        <v>52</v>
      </c>
      <c r="P11" s="2" t="s">
        <v>116</v>
      </c>
      <c r="Q11" s="2" t="s">
        <v>52</v>
      </c>
      <c r="R11" s="3">
        <v>3</v>
      </c>
      <c r="S11" s="2" t="s">
        <v>52</v>
      </c>
      <c r="T11" s="6"/>
    </row>
    <row r="12" spans="1:20" ht="30" customHeight="1">
      <c r="A12" s="8" t="s">
        <v>190</v>
      </c>
      <c r="B12" s="8" t="s">
        <v>52</v>
      </c>
      <c r="C12" s="8" t="s">
        <v>52</v>
      </c>
      <c r="D12" s="9">
        <v>1</v>
      </c>
      <c r="E12" s="10"/>
      <c r="F12" s="10"/>
      <c r="G12" s="10"/>
      <c r="H12" s="10"/>
      <c r="I12" s="10"/>
      <c r="J12" s="10"/>
      <c r="K12" s="10"/>
      <c r="L12" s="10"/>
      <c r="M12" s="8" t="s">
        <v>52</v>
      </c>
      <c r="N12" s="2" t="s">
        <v>191</v>
      </c>
      <c r="O12" s="2" t="s">
        <v>52</v>
      </c>
      <c r="P12" s="2" t="s">
        <v>116</v>
      </c>
      <c r="Q12" s="2" t="s">
        <v>52</v>
      </c>
      <c r="R12" s="3">
        <v>3</v>
      </c>
      <c r="S12" s="2" t="s">
        <v>52</v>
      </c>
      <c r="T12" s="6"/>
    </row>
    <row r="13" spans="1:20" ht="30" customHeight="1">
      <c r="A13" s="8" t="s">
        <v>243</v>
      </c>
      <c r="B13" s="8" t="s">
        <v>52</v>
      </c>
      <c r="C13" s="8" t="s">
        <v>52</v>
      </c>
      <c r="D13" s="9">
        <v>1</v>
      </c>
      <c r="E13" s="10"/>
      <c r="F13" s="10"/>
      <c r="G13" s="10"/>
      <c r="H13" s="10"/>
      <c r="I13" s="10"/>
      <c r="J13" s="10"/>
      <c r="K13" s="10"/>
      <c r="L13" s="10"/>
      <c r="M13" s="8" t="s">
        <v>52</v>
      </c>
      <c r="N13" s="2" t="s">
        <v>244</v>
      </c>
      <c r="O13" s="2" t="s">
        <v>52</v>
      </c>
      <c r="P13" s="2" t="s">
        <v>116</v>
      </c>
      <c r="Q13" s="2" t="s">
        <v>52</v>
      </c>
      <c r="R13" s="3">
        <v>3</v>
      </c>
      <c r="S13" s="2" t="s">
        <v>52</v>
      </c>
      <c r="T13" s="6"/>
    </row>
    <row r="14" spans="1:20" ht="30" customHeight="1">
      <c r="A14" s="8" t="s">
        <v>261</v>
      </c>
      <c r="B14" s="8" t="s">
        <v>52</v>
      </c>
      <c r="C14" s="8" t="s">
        <v>52</v>
      </c>
      <c r="D14" s="9">
        <v>1</v>
      </c>
      <c r="E14" s="10">
        <f>공종별내역서!F178</f>
        <v>0</v>
      </c>
      <c r="F14" s="10">
        <f t="shared" ref="F5:F45" si="0">E14*D14</f>
        <v>0</v>
      </c>
      <c r="G14" s="10">
        <f>공종별내역서!H178</f>
        <v>0</v>
      </c>
      <c r="H14" s="10">
        <f t="shared" ref="H5:H45" si="1">G14*D14</f>
        <v>0</v>
      </c>
      <c r="I14" s="10">
        <f>공종별내역서!J178</f>
        <v>0</v>
      </c>
      <c r="J14" s="10">
        <f t="shared" ref="J5:J45" si="2">I14*D14</f>
        <v>0</v>
      </c>
      <c r="K14" s="10">
        <f t="shared" ref="K5:K45" si="3">E14+G14+I14</f>
        <v>0</v>
      </c>
      <c r="L14" s="10">
        <f t="shared" ref="L5:L45" si="4">F14+H14+J14</f>
        <v>0</v>
      </c>
      <c r="M14" s="8" t="s">
        <v>52</v>
      </c>
      <c r="N14" s="2" t="s">
        <v>262</v>
      </c>
      <c r="O14" s="2" t="s">
        <v>52</v>
      </c>
      <c r="P14" s="2" t="s">
        <v>116</v>
      </c>
      <c r="Q14" s="2" t="s">
        <v>52</v>
      </c>
      <c r="R14" s="3">
        <v>3</v>
      </c>
      <c r="S14" s="2" t="s">
        <v>52</v>
      </c>
      <c r="T14" s="6"/>
    </row>
    <row r="15" spans="1:20" ht="30" customHeight="1">
      <c r="A15" s="8" t="s">
        <v>287</v>
      </c>
      <c r="B15" s="8" t="s">
        <v>52</v>
      </c>
      <c r="C15" s="8" t="s">
        <v>52</v>
      </c>
      <c r="D15" s="9">
        <v>1</v>
      </c>
      <c r="E15" s="10">
        <f>공종별내역서!F203</f>
        <v>0</v>
      </c>
      <c r="F15" s="10">
        <f t="shared" si="0"/>
        <v>0</v>
      </c>
      <c r="G15" s="10">
        <f>공종별내역서!H203</f>
        <v>0</v>
      </c>
      <c r="H15" s="10">
        <f t="shared" si="1"/>
        <v>0</v>
      </c>
      <c r="I15" s="10">
        <f>공종별내역서!J203</f>
        <v>0</v>
      </c>
      <c r="J15" s="10">
        <f t="shared" si="2"/>
        <v>0</v>
      </c>
      <c r="K15" s="10">
        <f t="shared" si="3"/>
        <v>0</v>
      </c>
      <c r="L15" s="10">
        <f t="shared" si="4"/>
        <v>0</v>
      </c>
      <c r="M15" s="8" t="s">
        <v>52</v>
      </c>
      <c r="N15" s="2" t="s">
        <v>288</v>
      </c>
      <c r="O15" s="2" t="s">
        <v>52</v>
      </c>
      <c r="P15" s="2" t="s">
        <v>116</v>
      </c>
      <c r="Q15" s="2" t="s">
        <v>52</v>
      </c>
      <c r="R15" s="3">
        <v>3</v>
      </c>
      <c r="S15" s="2" t="s">
        <v>52</v>
      </c>
      <c r="T15" s="6"/>
    </row>
    <row r="16" spans="1:20" ht="30" customHeight="1">
      <c r="A16" s="8" t="s">
        <v>352</v>
      </c>
      <c r="B16" s="8" t="s">
        <v>52</v>
      </c>
      <c r="C16" s="8" t="s">
        <v>52</v>
      </c>
      <c r="D16" s="9">
        <v>1</v>
      </c>
      <c r="E16" s="10">
        <f>공종별내역서!F228</f>
        <v>0</v>
      </c>
      <c r="F16" s="10">
        <f t="shared" si="0"/>
        <v>0</v>
      </c>
      <c r="G16" s="10">
        <f>공종별내역서!H228</f>
        <v>0</v>
      </c>
      <c r="H16" s="10">
        <f t="shared" si="1"/>
        <v>0</v>
      </c>
      <c r="I16" s="10">
        <f>공종별내역서!J228</f>
        <v>0</v>
      </c>
      <c r="J16" s="10">
        <f t="shared" si="2"/>
        <v>0</v>
      </c>
      <c r="K16" s="10">
        <f t="shared" si="3"/>
        <v>0</v>
      </c>
      <c r="L16" s="10">
        <f t="shared" si="4"/>
        <v>0</v>
      </c>
      <c r="M16" s="8" t="s">
        <v>52</v>
      </c>
      <c r="N16" s="2" t="s">
        <v>353</v>
      </c>
      <c r="O16" s="2" t="s">
        <v>52</v>
      </c>
      <c r="P16" s="2" t="s">
        <v>116</v>
      </c>
      <c r="Q16" s="2" t="s">
        <v>52</v>
      </c>
      <c r="R16" s="3">
        <v>3</v>
      </c>
      <c r="S16" s="2" t="s">
        <v>52</v>
      </c>
      <c r="T16" s="6"/>
    </row>
    <row r="17" spans="1:20" ht="30" customHeight="1">
      <c r="A17" s="8" t="s">
        <v>395</v>
      </c>
      <c r="B17" s="8" t="s">
        <v>52</v>
      </c>
      <c r="C17" s="8" t="s">
        <v>52</v>
      </c>
      <c r="D17" s="9">
        <v>1</v>
      </c>
      <c r="E17" s="10">
        <f>공종별내역서!F253</f>
        <v>0</v>
      </c>
      <c r="F17" s="10">
        <f t="shared" si="0"/>
        <v>0</v>
      </c>
      <c r="G17" s="10">
        <f>공종별내역서!H253</f>
        <v>0</v>
      </c>
      <c r="H17" s="10">
        <f t="shared" si="1"/>
        <v>0</v>
      </c>
      <c r="I17" s="10">
        <f>공종별내역서!J253</f>
        <v>0</v>
      </c>
      <c r="J17" s="10">
        <f t="shared" si="2"/>
        <v>0</v>
      </c>
      <c r="K17" s="10">
        <f t="shared" si="3"/>
        <v>0</v>
      </c>
      <c r="L17" s="10">
        <f t="shared" si="4"/>
        <v>0</v>
      </c>
      <c r="M17" s="8" t="s">
        <v>52</v>
      </c>
      <c r="N17" s="2" t="s">
        <v>396</v>
      </c>
      <c r="O17" s="2" t="s">
        <v>52</v>
      </c>
      <c r="P17" s="2" t="s">
        <v>116</v>
      </c>
      <c r="Q17" s="2" t="s">
        <v>52</v>
      </c>
      <c r="R17" s="3">
        <v>3</v>
      </c>
      <c r="S17" s="2" t="s">
        <v>52</v>
      </c>
      <c r="T17" s="6"/>
    </row>
    <row r="18" spans="1:20" ht="30" customHeight="1">
      <c r="A18" s="8" t="s">
        <v>417</v>
      </c>
      <c r="B18" s="8" t="s">
        <v>52</v>
      </c>
      <c r="C18" s="8" t="s">
        <v>52</v>
      </c>
      <c r="D18" s="9">
        <v>1</v>
      </c>
      <c r="E18" s="10">
        <f>공종별내역서!F278</f>
        <v>0</v>
      </c>
      <c r="F18" s="10">
        <f t="shared" si="0"/>
        <v>0</v>
      </c>
      <c r="G18" s="10">
        <f>공종별내역서!H278</f>
        <v>0</v>
      </c>
      <c r="H18" s="10">
        <f t="shared" si="1"/>
        <v>0</v>
      </c>
      <c r="I18" s="10">
        <f>공종별내역서!J278</f>
        <v>0</v>
      </c>
      <c r="J18" s="10">
        <f t="shared" si="2"/>
        <v>0</v>
      </c>
      <c r="K18" s="10">
        <f t="shared" si="3"/>
        <v>0</v>
      </c>
      <c r="L18" s="10">
        <f t="shared" si="4"/>
        <v>0</v>
      </c>
      <c r="M18" s="8" t="s">
        <v>52</v>
      </c>
      <c r="N18" s="2" t="s">
        <v>418</v>
      </c>
      <c r="O18" s="2" t="s">
        <v>52</v>
      </c>
      <c r="P18" s="2" t="s">
        <v>116</v>
      </c>
      <c r="Q18" s="2" t="s">
        <v>52</v>
      </c>
      <c r="R18" s="3">
        <v>3</v>
      </c>
      <c r="S18" s="2" t="s">
        <v>52</v>
      </c>
      <c r="T18" s="6"/>
    </row>
    <row r="19" spans="1:20" ht="30" customHeight="1">
      <c r="A19" s="8" t="s">
        <v>474</v>
      </c>
      <c r="B19" s="8" t="s">
        <v>52</v>
      </c>
      <c r="C19" s="8" t="s">
        <v>52</v>
      </c>
      <c r="D19" s="9">
        <v>1</v>
      </c>
      <c r="E19" s="10">
        <f>공종별내역서!F303</f>
        <v>0</v>
      </c>
      <c r="F19" s="10">
        <f t="shared" si="0"/>
        <v>0</v>
      </c>
      <c r="G19" s="10">
        <f>공종별내역서!H303</f>
        <v>0</v>
      </c>
      <c r="H19" s="10">
        <f t="shared" si="1"/>
        <v>0</v>
      </c>
      <c r="I19" s="10">
        <f>공종별내역서!J303</f>
        <v>0</v>
      </c>
      <c r="J19" s="10">
        <f t="shared" si="2"/>
        <v>0</v>
      </c>
      <c r="K19" s="10">
        <f t="shared" si="3"/>
        <v>0</v>
      </c>
      <c r="L19" s="10">
        <f t="shared" si="4"/>
        <v>0</v>
      </c>
      <c r="M19" s="8" t="s">
        <v>52</v>
      </c>
      <c r="N19" s="2" t="s">
        <v>475</v>
      </c>
      <c r="O19" s="2" t="s">
        <v>52</v>
      </c>
      <c r="P19" s="2" t="s">
        <v>116</v>
      </c>
      <c r="Q19" s="2" t="s">
        <v>52</v>
      </c>
      <c r="R19" s="3">
        <v>3</v>
      </c>
      <c r="S19" s="2" t="s">
        <v>52</v>
      </c>
      <c r="T19" s="6"/>
    </row>
    <row r="20" spans="1:20" ht="30" customHeight="1">
      <c r="A20" s="8" t="s">
        <v>495</v>
      </c>
      <c r="B20" s="8" t="s">
        <v>52</v>
      </c>
      <c r="C20" s="8" t="s">
        <v>52</v>
      </c>
      <c r="D20" s="9">
        <v>1</v>
      </c>
      <c r="E20" s="10">
        <f>공종별내역서!F328</f>
        <v>0</v>
      </c>
      <c r="F20" s="10">
        <f t="shared" si="0"/>
        <v>0</v>
      </c>
      <c r="G20" s="10">
        <f>공종별내역서!H328</f>
        <v>0</v>
      </c>
      <c r="H20" s="10">
        <f t="shared" si="1"/>
        <v>0</v>
      </c>
      <c r="I20" s="10">
        <f>공종별내역서!J328</f>
        <v>0</v>
      </c>
      <c r="J20" s="10">
        <f t="shared" si="2"/>
        <v>0</v>
      </c>
      <c r="K20" s="10">
        <f t="shared" si="3"/>
        <v>0</v>
      </c>
      <c r="L20" s="10">
        <f t="shared" si="4"/>
        <v>0</v>
      </c>
      <c r="M20" s="8" t="s">
        <v>52</v>
      </c>
      <c r="N20" s="2" t="s">
        <v>496</v>
      </c>
      <c r="O20" s="2" t="s">
        <v>52</v>
      </c>
      <c r="P20" s="2" t="s">
        <v>116</v>
      </c>
      <c r="Q20" s="2" t="s">
        <v>52</v>
      </c>
      <c r="R20" s="3">
        <v>3</v>
      </c>
      <c r="S20" s="2" t="s">
        <v>52</v>
      </c>
      <c r="T20" s="6"/>
    </row>
    <row r="21" spans="1:20" ht="30" customHeight="1">
      <c r="A21" s="8" t="s">
        <v>515</v>
      </c>
      <c r="B21" s="8" t="s">
        <v>52</v>
      </c>
      <c r="C21" s="8" t="s">
        <v>52</v>
      </c>
      <c r="D21" s="9">
        <v>1</v>
      </c>
      <c r="E21" s="10">
        <f>공종별내역서!F353</f>
        <v>0</v>
      </c>
      <c r="F21" s="10">
        <f t="shared" si="0"/>
        <v>0</v>
      </c>
      <c r="G21" s="10">
        <f>공종별내역서!H353</f>
        <v>0</v>
      </c>
      <c r="H21" s="10">
        <f t="shared" si="1"/>
        <v>0</v>
      </c>
      <c r="I21" s="10">
        <f>공종별내역서!J353</f>
        <v>0</v>
      </c>
      <c r="J21" s="10">
        <f t="shared" si="2"/>
        <v>0</v>
      </c>
      <c r="K21" s="10">
        <f t="shared" si="3"/>
        <v>0</v>
      </c>
      <c r="L21" s="10">
        <f t="shared" si="4"/>
        <v>0</v>
      </c>
      <c r="M21" s="8" t="s">
        <v>52</v>
      </c>
      <c r="N21" s="2" t="s">
        <v>516</v>
      </c>
      <c r="O21" s="2" t="s">
        <v>52</v>
      </c>
      <c r="P21" s="2" t="s">
        <v>116</v>
      </c>
      <c r="Q21" s="2" t="s">
        <v>52</v>
      </c>
      <c r="R21" s="3">
        <v>3</v>
      </c>
      <c r="S21" s="2" t="s">
        <v>52</v>
      </c>
      <c r="T21" s="6"/>
    </row>
    <row r="22" spans="1:20" ht="30" customHeight="1">
      <c r="A22" s="8" t="s">
        <v>615</v>
      </c>
      <c r="B22" s="8" t="s">
        <v>52</v>
      </c>
      <c r="C22" s="8" t="s">
        <v>52</v>
      </c>
      <c r="D22" s="9">
        <v>1</v>
      </c>
      <c r="E22" s="10">
        <f>공종별내역서!F378</f>
        <v>0</v>
      </c>
      <c r="F22" s="10">
        <f t="shared" si="0"/>
        <v>0</v>
      </c>
      <c r="G22" s="10">
        <f>공종별내역서!H378</f>
        <v>0</v>
      </c>
      <c r="H22" s="10">
        <f t="shared" si="1"/>
        <v>0</v>
      </c>
      <c r="I22" s="10">
        <f>공종별내역서!J378</f>
        <v>0</v>
      </c>
      <c r="J22" s="10">
        <f t="shared" si="2"/>
        <v>0</v>
      </c>
      <c r="K22" s="10">
        <f t="shared" si="3"/>
        <v>0</v>
      </c>
      <c r="L22" s="10">
        <f t="shared" si="4"/>
        <v>0</v>
      </c>
      <c r="M22" s="8" t="s">
        <v>52</v>
      </c>
      <c r="N22" s="2" t="s">
        <v>616</v>
      </c>
      <c r="O22" s="2" t="s">
        <v>52</v>
      </c>
      <c r="P22" s="2" t="s">
        <v>116</v>
      </c>
      <c r="Q22" s="2" t="s">
        <v>52</v>
      </c>
      <c r="R22" s="3">
        <v>3</v>
      </c>
      <c r="S22" s="2" t="s">
        <v>52</v>
      </c>
      <c r="T22" s="6"/>
    </row>
    <row r="23" spans="1:20" ht="30" customHeight="1">
      <c r="A23" s="8" t="s">
        <v>641</v>
      </c>
      <c r="B23" s="8" t="s">
        <v>52</v>
      </c>
      <c r="C23" s="8" t="s">
        <v>52</v>
      </c>
      <c r="D23" s="9">
        <v>1</v>
      </c>
      <c r="E23" s="10">
        <f>공종별내역서!F403</f>
        <v>0</v>
      </c>
      <c r="F23" s="10">
        <f t="shared" si="0"/>
        <v>0</v>
      </c>
      <c r="G23" s="10">
        <f>공종별내역서!H403</f>
        <v>0</v>
      </c>
      <c r="H23" s="10">
        <f t="shared" si="1"/>
        <v>0</v>
      </c>
      <c r="I23" s="10">
        <f>공종별내역서!J403</f>
        <v>0</v>
      </c>
      <c r="J23" s="10">
        <f t="shared" si="2"/>
        <v>0</v>
      </c>
      <c r="K23" s="10">
        <f t="shared" si="3"/>
        <v>0</v>
      </c>
      <c r="L23" s="10">
        <f t="shared" si="4"/>
        <v>0</v>
      </c>
      <c r="M23" s="8" t="s">
        <v>52</v>
      </c>
      <c r="N23" s="2" t="s">
        <v>642</v>
      </c>
      <c r="O23" s="2" t="s">
        <v>52</v>
      </c>
      <c r="P23" s="2" t="s">
        <v>116</v>
      </c>
      <c r="Q23" s="2" t="s">
        <v>52</v>
      </c>
      <c r="R23" s="3">
        <v>3</v>
      </c>
      <c r="S23" s="2" t="s">
        <v>52</v>
      </c>
      <c r="T23" s="6"/>
    </row>
    <row r="24" spans="1:20" ht="30" customHeight="1">
      <c r="A24" s="8" t="s">
        <v>663</v>
      </c>
      <c r="B24" s="8" t="s">
        <v>52</v>
      </c>
      <c r="C24" s="8" t="s">
        <v>52</v>
      </c>
      <c r="D24" s="9">
        <v>1</v>
      </c>
      <c r="E24" s="10">
        <f>공종별내역서!F428</f>
        <v>0</v>
      </c>
      <c r="F24" s="10">
        <f t="shared" si="0"/>
        <v>0</v>
      </c>
      <c r="G24" s="10">
        <f>공종별내역서!H428</f>
        <v>0</v>
      </c>
      <c r="H24" s="10">
        <f t="shared" si="1"/>
        <v>0</v>
      </c>
      <c r="I24" s="10">
        <f>공종별내역서!J428</f>
        <v>0</v>
      </c>
      <c r="J24" s="10">
        <f t="shared" si="2"/>
        <v>0</v>
      </c>
      <c r="K24" s="10">
        <f t="shared" si="3"/>
        <v>0</v>
      </c>
      <c r="L24" s="10">
        <f t="shared" si="4"/>
        <v>0</v>
      </c>
      <c r="M24" s="8" t="s">
        <v>52</v>
      </c>
      <c r="N24" s="2" t="s">
        <v>664</v>
      </c>
      <c r="O24" s="2" t="s">
        <v>52</v>
      </c>
      <c r="P24" s="2" t="s">
        <v>116</v>
      </c>
      <c r="Q24" s="2" t="s">
        <v>52</v>
      </c>
      <c r="R24" s="3">
        <v>3</v>
      </c>
      <c r="S24" s="2" t="s">
        <v>52</v>
      </c>
      <c r="T24" s="6"/>
    </row>
    <row r="25" spans="1:20" ht="30" customHeight="1">
      <c r="A25" s="8" t="s">
        <v>688</v>
      </c>
      <c r="B25" s="8" t="s">
        <v>52</v>
      </c>
      <c r="C25" s="8" t="s">
        <v>52</v>
      </c>
      <c r="D25" s="9">
        <v>1</v>
      </c>
      <c r="E25" s="10">
        <f>공종별내역서!F453</f>
        <v>0</v>
      </c>
      <c r="F25" s="10">
        <f t="shared" si="0"/>
        <v>0</v>
      </c>
      <c r="G25" s="10">
        <f>공종별내역서!H453</f>
        <v>0</v>
      </c>
      <c r="H25" s="10">
        <f t="shared" si="1"/>
        <v>0</v>
      </c>
      <c r="I25" s="10">
        <f>공종별내역서!J453</f>
        <v>0</v>
      </c>
      <c r="J25" s="10">
        <f t="shared" si="2"/>
        <v>0</v>
      </c>
      <c r="K25" s="10">
        <f t="shared" si="3"/>
        <v>0</v>
      </c>
      <c r="L25" s="10">
        <f t="shared" si="4"/>
        <v>0</v>
      </c>
      <c r="M25" s="8" t="s">
        <v>52</v>
      </c>
      <c r="N25" s="2" t="s">
        <v>689</v>
      </c>
      <c r="O25" s="2" t="s">
        <v>52</v>
      </c>
      <c r="P25" s="2" t="s">
        <v>52</v>
      </c>
      <c r="Q25" s="2" t="s">
        <v>690</v>
      </c>
      <c r="R25" s="3">
        <v>3</v>
      </c>
      <c r="S25" s="2" t="s">
        <v>691</v>
      </c>
      <c r="T25" s="6">
        <f>L25*1</f>
        <v>0</v>
      </c>
    </row>
    <row r="26" spans="1:20" ht="30" customHeight="1">
      <c r="A26" s="8" t="s">
        <v>713</v>
      </c>
      <c r="B26" s="8" t="s">
        <v>52</v>
      </c>
      <c r="C26" s="8" t="s">
        <v>52</v>
      </c>
      <c r="D26" s="9">
        <v>1</v>
      </c>
      <c r="E26" s="10">
        <f>공종별내역서!F478</f>
        <v>0</v>
      </c>
      <c r="F26" s="10">
        <f t="shared" si="0"/>
        <v>0</v>
      </c>
      <c r="G26" s="10">
        <f>공종별내역서!H478</f>
        <v>0</v>
      </c>
      <c r="H26" s="10">
        <f t="shared" si="1"/>
        <v>0</v>
      </c>
      <c r="I26" s="10">
        <f>공종별내역서!J478</f>
        <v>0</v>
      </c>
      <c r="J26" s="10">
        <f t="shared" si="2"/>
        <v>0</v>
      </c>
      <c r="K26" s="10">
        <f t="shared" si="3"/>
        <v>0</v>
      </c>
      <c r="L26" s="10">
        <f t="shared" si="4"/>
        <v>0</v>
      </c>
      <c r="M26" s="8" t="s">
        <v>52</v>
      </c>
      <c r="N26" s="2" t="s">
        <v>714</v>
      </c>
      <c r="O26" s="2" t="s">
        <v>52</v>
      </c>
      <c r="P26" s="2" t="s">
        <v>52</v>
      </c>
      <c r="Q26" s="2" t="s">
        <v>715</v>
      </c>
      <c r="R26" s="3">
        <v>3</v>
      </c>
      <c r="S26" s="2" t="s">
        <v>691</v>
      </c>
      <c r="T26" s="6">
        <f>L26*1</f>
        <v>0</v>
      </c>
    </row>
    <row r="27" spans="1:20" ht="30" customHeight="1">
      <c r="A27" s="8" t="s">
        <v>732</v>
      </c>
      <c r="B27" s="8" t="s">
        <v>52</v>
      </c>
      <c r="C27" s="8" t="s">
        <v>52</v>
      </c>
      <c r="D27" s="9">
        <v>1</v>
      </c>
      <c r="E27" s="10">
        <f>공종별내역서!F503</f>
        <v>0</v>
      </c>
      <c r="F27" s="10">
        <f t="shared" si="0"/>
        <v>0</v>
      </c>
      <c r="G27" s="10">
        <f>공종별내역서!H503</f>
        <v>0</v>
      </c>
      <c r="H27" s="10">
        <f t="shared" si="1"/>
        <v>0</v>
      </c>
      <c r="I27" s="10">
        <f>공종별내역서!J503</f>
        <v>0</v>
      </c>
      <c r="J27" s="10">
        <f t="shared" si="2"/>
        <v>0</v>
      </c>
      <c r="K27" s="10">
        <f t="shared" si="3"/>
        <v>0</v>
      </c>
      <c r="L27" s="10">
        <f t="shared" si="4"/>
        <v>0</v>
      </c>
      <c r="M27" s="8" t="s">
        <v>52</v>
      </c>
      <c r="N27" s="2" t="s">
        <v>733</v>
      </c>
      <c r="O27" s="2" t="s">
        <v>52</v>
      </c>
      <c r="P27" s="2" t="s">
        <v>116</v>
      </c>
      <c r="Q27" s="2" t="s">
        <v>52</v>
      </c>
      <c r="R27" s="3">
        <v>3</v>
      </c>
      <c r="S27" s="2" t="s">
        <v>52</v>
      </c>
      <c r="T27" s="6"/>
    </row>
    <row r="28" spans="1:20" ht="30" customHeight="1">
      <c r="A28" s="8" t="s">
        <v>739</v>
      </c>
      <c r="B28" s="8" t="s">
        <v>52</v>
      </c>
      <c r="C28" s="8" t="s">
        <v>52</v>
      </c>
      <c r="D28" s="9">
        <v>1</v>
      </c>
      <c r="E28" s="10">
        <f>F29+F30+F31+F32+F33+F34+F35+F36+F37+F38+F39+F40+F41+F42+F45</f>
        <v>0</v>
      </c>
      <c r="F28" s="10">
        <f t="shared" si="0"/>
        <v>0</v>
      </c>
      <c r="G28" s="10">
        <f>H29+H30+H31+H32+H33+H34+H35+H36+H37+H38+H39+H40+H41+H42+H45</f>
        <v>0</v>
      </c>
      <c r="H28" s="10">
        <f t="shared" si="1"/>
        <v>0</v>
      </c>
      <c r="I28" s="10">
        <f>J29+J30+J31+J32+J33+J34+J35+J36+J37+J38+J39+J40+J41+J42+J45</f>
        <v>0</v>
      </c>
      <c r="J28" s="10">
        <f t="shared" si="2"/>
        <v>0</v>
      </c>
      <c r="K28" s="10">
        <f t="shared" si="3"/>
        <v>0</v>
      </c>
      <c r="L28" s="10">
        <f t="shared" si="4"/>
        <v>0</v>
      </c>
      <c r="M28" s="8" t="s">
        <v>52</v>
      </c>
      <c r="N28" s="2" t="s">
        <v>740</v>
      </c>
      <c r="O28" s="2" t="s">
        <v>52</v>
      </c>
      <c r="P28" s="2" t="s">
        <v>53</v>
      </c>
      <c r="Q28" s="2" t="s">
        <v>52</v>
      </c>
      <c r="R28" s="3">
        <v>2</v>
      </c>
      <c r="S28" s="2" t="s">
        <v>52</v>
      </c>
      <c r="T28" s="6"/>
    </row>
    <row r="29" spans="1:20" ht="30" customHeight="1">
      <c r="A29" s="8" t="s">
        <v>741</v>
      </c>
      <c r="B29" s="8" t="s">
        <v>52</v>
      </c>
      <c r="C29" s="8" t="s">
        <v>52</v>
      </c>
      <c r="D29" s="9">
        <v>1</v>
      </c>
      <c r="E29" s="10">
        <f>공종별내역서!F528</f>
        <v>0</v>
      </c>
      <c r="F29" s="10">
        <f t="shared" si="0"/>
        <v>0</v>
      </c>
      <c r="G29" s="10">
        <f>공종별내역서!H528</f>
        <v>0</v>
      </c>
      <c r="H29" s="10">
        <f t="shared" si="1"/>
        <v>0</v>
      </c>
      <c r="I29" s="10">
        <f>공종별내역서!J528</f>
        <v>0</v>
      </c>
      <c r="J29" s="10">
        <f t="shared" si="2"/>
        <v>0</v>
      </c>
      <c r="K29" s="10">
        <f t="shared" si="3"/>
        <v>0</v>
      </c>
      <c r="L29" s="10">
        <f t="shared" si="4"/>
        <v>0</v>
      </c>
      <c r="M29" s="8" t="s">
        <v>52</v>
      </c>
      <c r="N29" s="2" t="s">
        <v>742</v>
      </c>
      <c r="O29" s="2" t="s">
        <v>52</v>
      </c>
      <c r="P29" s="2" t="s">
        <v>740</v>
      </c>
      <c r="Q29" s="2" t="s">
        <v>52</v>
      </c>
      <c r="R29" s="3">
        <v>3</v>
      </c>
      <c r="S29" s="2" t="s">
        <v>52</v>
      </c>
      <c r="T29" s="6"/>
    </row>
    <row r="30" spans="1:20" ht="30" customHeight="1">
      <c r="A30" s="8" t="s">
        <v>757</v>
      </c>
      <c r="B30" s="8" t="s">
        <v>52</v>
      </c>
      <c r="C30" s="8" t="s">
        <v>52</v>
      </c>
      <c r="D30" s="9">
        <v>1</v>
      </c>
      <c r="E30" s="10">
        <f>공종별내역서!F553</f>
        <v>0</v>
      </c>
      <c r="F30" s="10">
        <f t="shared" si="0"/>
        <v>0</v>
      </c>
      <c r="G30" s="10">
        <f>공종별내역서!H553</f>
        <v>0</v>
      </c>
      <c r="H30" s="10">
        <f t="shared" si="1"/>
        <v>0</v>
      </c>
      <c r="I30" s="10">
        <f>공종별내역서!J553</f>
        <v>0</v>
      </c>
      <c r="J30" s="10">
        <f t="shared" si="2"/>
        <v>0</v>
      </c>
      <c r="K30" s="10">
        <f t="shared" si="3"/>
        <v>0</v>
      </c>
      <c r="L30" s="10">
        <f t="shared" si="4"/>
        <v>0</v>
      </c>
      <c r="M30" s="8" t="s">
        <v>52</v>
      </c>
      <c r="N30" s="2" t="s">
        <v>758</v>
      </c>
      <c r="O30" s="2" t="s">
        <v>52</v>
      </c>
      <c r="P30" s="2" t="s">
        <v>740</v>
      </c>
      <c r="Q30" s="2" t="s">
        <v>52</v>
      </c>
      <c r="R30" s="3">
        <v>3</v>
      </c>
      <c r="S30" s="2" t="s">
        <v>52</v>
      </c>
      <c r="T30" s="6"/>
    </row>
    <row r="31" spans="1:20" ht="30" customHeight="1">
      <c r="A31" s="8" t="s">
        <v>773</v>
      </c>
      <c r="B31" s="8" t="s">
        <v>52</v>
      </c>
      <c r="C31" s="8" t="s">
        <v>52</v>
      </c>
      <c r="D31" s="9">
        <v>1</v>
      </c>
      <c r="E31" s="10">
        <f>공종별내역서!F578</f>
        <v>0</v>
      </c>
      <c r="F31" s="10">
        <f t="shared" si="0"/>
        <v>0</v>
      </c>
      <c r="G31" s="10">
        <f>공종별내역서!H578</f>
        <v>0</v>
      </c>
      <c r="H31" s="10">
        <f t="shared" si="1"/>
        <v>0</v>
      </c>
      <c r="I31" s="10">
        <f>공종별내역서!J578</f>
        <v>0</v>
      </c>
      <c r="J31" s="10">
        <f t="shared" si="2"/>
        <v>0</v>
      </c>
      <c r="K31" s="10">
        <f t="shared" si="3"/>
        <v>0</v>
      </c>
      <c r="L31" s="10">
        <f t="shared" si="4"/>
        <v>0</v>
      </c>
      <c r="M31" s="8" t="s">
        <v>52</v>
      </c>
      <c r="N31" s="2" t="s">
        <v>774</v>
      </c>
      <c r="O31" s="2" t="s">
        <v>52</v>
      </c>
      <c r="P31" s="2" t="s">
        <v>740</v>
      </c>
      <c r="Q31" s="2" t="s">
        <v>52</v>
      </c>
      <c r="R31" s="3">
        <v>3</v>
      </c>
      <c r="S31" s="2" t="s">
        <v>52</v>
      </c>
      <c r="T31" s="6"/>
    </row>
    <row r="32" spans="1:20" ht="30" customHeight="1">
      <c r="A32" s="8" t="s">
        <v>827</v>
      </c>
      <c r="B32" s="8" t="s">
        <v>52</v>
      </c>
      <c r="C32" s="8" t="s">
        <v>52</v>
      </c>
      <c r="D32" s="9">
        <v>1</v>
      </c>
      <c r="E32" s="10">
        <f>공종별내역서!F603</f>
        <v>0</v>
      </c>
      <c r="F32" s="10">
        <f t="shared" si="0"/>
        <v>0</v>
      </c>
      <c r="G32" s="10">
        <f>공종별내역서!H603</f>
        <v>0</v>
      </c>
      <c r="H32" s="10">
        <f t="shared" si="1"/>
        <v>0</v>
      </c>
      <c r="I32" s="10">
        <f>공종별내역서!J603</f>
        <v>0</v>
      </c>
      <c r="J32" s="10">
        <f t="shared" si="2"/>
        <v>0</v>
      </c>
      <c r="K32" s="10">
        <f t="shared" si="3"/>
        <v>0</v>
      </c>
      <c r="L32" s="10">
        <f t="shared" si="4"/>
        <v>0</v>
      </c>
      <c r="M32" s="8" t="s">
        <v>52</v>
      </c>
      <c r="N32" s="2" t="s">
        <v>828</v>
      </c>
      <c r="O32" s="2" t="s">
        <v>52</v>
      </c>
      <c r="P32" s="2" t="s">
        <v>740</v>
      </c>
      <c r="Q32" s="2" t="s">
        <v>52</v>
      </c>
      <c r="R32" s="3">
        <v>3</v>
      </c>
      <c r="S32" s="2" t="s">
        <v>52</v>
      </c>
      <c r="T32" s="6"/>
    </row>
    <row r="33" spans="1:20" ht="30" customHeight="1">
      <c r="A33" s="8" t="s">
        <v>836</v>
      </c>
      <c r="B33" s="8" t="s">
        <v>52</v>
      </c>
      <c r="C33" s="8" t="s">
        <v>52</v>
      </c>
      <c r="D33" s="9">
        <v>1</v>
      </c>
      <c r="E33" s="10">
        <f>공종별내역서!F628</f>
        <v>0</v>
      </c>
      <c r="F33" s="10">
        <f t="shared" si="0"/>
        <v>0</v>
      </c>
      <c r="G33" s="10">
        <f>공종별내역서!H628</f>
        <v>0</v>
      </c>
      <c r="H33" s="10">
        <f t="shared" si="1"/>
        <v>0</v>
      </c>
      <c r="I33" s="10">
        <f>공종별내역서!J628</f>
        <v>0</v>
      </c>
      <c r="J33" s="10">
        <f t="shared" si="2"/>
        <v>0</v>
      </c>
      <c r="K33" s="10">
        <f t="shared" si="3"/>
        <v>0</v>
      </c>
      <c r="L33" s="10">
        <f t="shared" si="4"/>
        <v>0</v>
      </c>
      <c r="M33" s="8" t="s">
        <v>52</v>
      </c>
      <c r="N33" s="2" t="s">
        <v>837</v>
      </c>
      <c r="O33" s="2" t="s">
        <v>52</v>
      </c>
      <c r="P33" s="2" t="s">
        <v>740</v>
      </c>
      <c r="Q33" s="2" t="s">
        <v>52</v>
      </c>
      <c r="R33" s="3">
        <v>3</v>
      </c>
      <c r="S33" s="2" t="s">
        <v>52</v>
      </c>
      <c r="T33" s="6"/>
    </row>
    <row r="34" spans="1:20" ht="30" customHeight="1">
      <c r="A34" s="8" t="s">
        <v>862</v>
      </c>
      <c r="B34" s="8" t="s">
        <v>52</v>
      </c>
      <c r="C34" s="8" t="s">
        <v>52</v>
      </c>
      <c r="D34" s="9">
        <v>1</v>
      </c>
      <c r="E34" s="10">
        <f>공종별내역서!F653</f>
        <v>0</v>
      </c>
      <c r="F34" s="10">
        <f t="shared" si="0"/>
        <v>0</v>
      </c>
      <c r="G34" s="10">
        <f>공종별내역서!H653</f>
        <v>0</v>
      </c>
      <c r="H34" s="10">
        <f t="shared" si="1"/>
        <v>0</v>
      </c>
      <c r="I34" s="10">
        <f>공종별내역서!J653</f>
        <v>0</v>
      </c>
      <c r="J34" s="10">
        <f t="shared" si="2"/>
        <v>0</v>
      </c>
      <c r="K34" s="10">
        <f t="shared" si="3"/>
        <v>0</v>
      </c>
      <c r="L34" s="10">
        <f t="shared" si="4"/>
        <v>0</v>
      </c>
      <c r="M34" s="8" t="s">
        <v>52</v>
      </c>
      <c r="N34" s="2" t="s">
        <v>863</v>
      </c>
      <c r="O34" s="2" t="s">
        <v>52</v>
      </c>
      <c r="P34" s="2" t="s">
        <v>740</v>
      </c>
      <c r="Q34" s="2" t="s">
        <v>52</v>
      </c>
      <c r="R34" s="3">
        <v>3</v>
      </c>
      <c r="S34" s="2" t="s">
        <v>52</v>
      </c>
      <c r="T34" s="6"/>
    </row>
    <row r="35" spans="1:20" ht="30" customHeight="1">
      <c r="A35" s="8" t="s">
        <v>873</v>
      </c>
      <c r="B35" s="8" t="s">
        <v>52</v>
      </c>
      <c r="C35" s="8" t="s">
        <v>52</v>
      </c>
      <c r="D35" s="9">
        <v>1</v>
      </c>
      <c r="E35" s="10">
        <f>공종별내역서!F678</f>
        <v>0</v>
      </c>
      <c r="F35" s="10">
        <f t="shared" si="0"/>
        <v>0</v>
      </c>
      <c r="G35" s="10">
        <f>공종별내역서!H678</f>
        <v>0</v>
      </c>
      <c r="H35" s="10">
        <f t="shared" si="1"/>
        <v>0</v>
      </c>
      <c r="I35" s="10">
        <f>공종별내역서!J678</f>
        <v>0</v>
      </c>
      <c r="J35" s="10">
        <f t="shared" si="2"/>
        <v>0</v>
      </c>
      <c r="K35" s="10">
        <f t="shared" si="3"/>
        <v>0</v>
      </c>
      <c r="L35" s="10">
        <f t="shared" si="4"/>
        <v>0</v>
      </c>
      <c r="M35" s="8" t="s">
        <v>52</v>
      </c>
      <c r="N35" s="2" t="s">
        <v>874</v>
      </c>
      <c r="O35" s="2" t="s">
        <v>52</v>
      </c>
      <c r="P35" s="2" t="s">
        <v>740</v>
      </c>
      <c r="Q35" s="2" t="s">
        <v>52</v>
      </c>
      <c r="R35" s="3">
        <v>3</v>
      </c>
      <c r="S35" s="2" t="s">
        <v>52</v>
      </c>
      <c r="T35" s="6"/>
    </row>
    <row r="36" spans="1:20" ht="30" customHeight="1">
      <c r="A36" s="8" t="s">
        <v>879</v>
      </c>
      <c r="B36" s="8" t="s">
        <v>52</v>
      </c>
      <c r="C36" s="8" t="s">
        <v>52</v>
      </c>
      <c r="D36" s="9">
        <v>1</v>
      </c>
      <c r="E36" s="10">
        <f>공종별내역서!F703</f>
        <v>0</v>
      </c>
      <c r="F36" s="10">
        <f t="shared" si="0"/>
        <v>0</v>
      </c>
      <c r="G36" s="10">
        <f>공종별내역서!H703</f>
        <v>0</v>
      </c>
      <c r="H36" s="10">
        <f t="shared" si="1"/>
        <v>0</v>
      </c>
      <c r="I36" s="10">
        <f>공종별내역서!J703</f>
        <v>0</v>
      </c>
      <c r="J36" s="10">
        <f t="shared" si="2"/>
        <v>0</v>
      </c>
      <c r="K36" s="10">
        <f t="shared" si="3"/>
        <v>0</v>
      </c>
      <c r="L36" s="10">
        <f t="shared" si="4"/>
        <v>0</v>
      </c>
      <c r="M36" s="8" t="s">
        <v>52</v>
      </c>
      <c r="N36" s="2" t="s">
        <v>880</v>
      </c>
      <c r="O36" s="2" t="s">
        <v>52</v>
      </c>
      <c r="P36" s="2" t="s">
        <v>740</v>
      </c>
      <c r="Q36" s="2" t="s">
        <v>52</v>
      </c>
      <c r="R36" s="3">
        <v>3</v>
      </c>
      <c r="S36" s="2" t="s">
        <v>52</v>
      </c>
      <c r="T36" s="6"/>
    </row>
    <row r="37" spans="1:20" ht="30" customHeight="1">
      <c r="A37" s="8" t="s">
        <v>922</v>
      </c>
      <c r="B37" s="8" t="s">
        <v>52</v>
      </c>
      <c r="C37" s="8" t="s">
        <v>52</v>
      </c>
      <c r="D37" s="9">
        <v>1</v>
      </c>
      <c r="E37" s="10">
        <f>공종별내역서!F728</f>
        <v>0</v>
      </c>
      <c r="F37" s="10">
        <f t="shared" si="0"/>
        <v>0</v>
      </c>
      <c r="G37" s="10">
        <f>공종별내역서!H728</f>
        <v>0</v>
      </c>
      <c r="H37" s="10">
        <f t="shared" si="1"/>
        <v>0</v>
      </c>
      <c r="I37" s="10">
        <f>공종별내역서!J728</f>
        <v>0</v>
      </c>
      <c r="J37" s="10">
        <f t="shared" si="2"/>
        <v>0</v>
      </c>
      <c r="K37" s="10">
        <f t="shared" si="3"/>
        <v>0</v>
      </c>
      <c r="L37" s="10">
        <f t="shared" si="4"/>
        <v>0</v>
      </c>
      <c r="M37" s="8" t="s">
        <v>52</v>
      </c>
      <c r="N37" s="2" t="s">
        <v>923</v>
      </c>
      <c r="O37" s="2" t="s">
        <v>52</v>
      </c>
      <c r="P37" s="2" t="s">
        <v>740</v>
      </c>
      <c r="Q37" s="2" t="s">
        <v>52</v>
      </c>
      <c r="R37" s="3">
        <v>3</v>
      </c>
      <c r="S37" s="2" t="s">
        <v>52</v>
      </c>
      <c r="T37" s="6"/>
    </row>
    <row r="38" spans="1:20" ht="30" customHeight="1">
      <c r="A38" s="8" t="s">
        <v>938</v>
      </c>
      <c r="B38" s="8" t="s">
        <v>52</v>
      </c>
      <c r="C38" s="8" t="s">
        <v>52</v>
      </c>
      <c r="D38" s="9">
        <v>1</v>
      </c>
      <c r="E38" s="10">
        <f>공종별내역서!F753</f>
        <v>0</v>
      </c>
      <c r="F38" s="10">
        <f t="shared" si="0"/>
        <v>0</v>
      </c>
      <c r="G38" s="10">
        <f>공종별내역서!H753</f>
        <v>0</v>
      </c>
      <c r="H38" s="10">
        <f t="shared" si="1"/>
        <v>0</v>
      </c>
      <c r="I38" s="10">
        <f>공종별내역서!J753</f>
        <v>0</v>
      </c>
      <c r="J38" s="10">
        <f t="shared" si="2"/>
        <v>0</v>
      </c>
      <c r="K38" s="10">
        <f t="shared" si="3"/>
        <v>0</v>
      </c>
      <c r="L38" s="10">
        <f t="shared" si="4"/>
        <v>0</v>
      </c>
      <c r="M38" s="8" t="s">
        <v>52</v>
      </c>
      <c r="N38" s="2" t="s">
        <v>939</v>
      </c>
      <c r="O38" s="2" t="s">
        <v>52</v>
      </c>
      <c r="P38" s="2" t="s">
        <v>740</v>
      </c>
      <c r="Q38" s="2" t="s">
        <v>52</v>
      </c>
      <c r="R38" s="3">
        <v>3</v>
      </c>
      <c r="S38" s="2" t="s">
        <v>52</v>
      </c>
      <c r="T38" s="6"/>
    </row>
    <row r="39" spans="1:20" ht="30" customHeight="1">
      <c r="A39" s="8" t="s">
        <v>944</v>
      </c>
      <c r="B39" s="8" t="s">
        <v>52</v>
      </c>
      <c r="C39" s="8" t="s">
        <v>52</v>
      </c>
      <c r="D39" s="9">
        <v>1</v>
      </c>
      <c r="E39" s="10">
        <f>공종별내역서!F778</f>
        <v>0</v>
      </c>
      <c r="F39" s="10">
        <f t="shared" si="0"/>
        <v>0</v>
      </c>
      <c r="G39" s="10">
        <f>공종별내역서!H778</f>
        <v>0</v>
      </c>
      <c r="H39" s="10">
        <f t="shared" si="1"/>
        <v>0</v>
      </c>
      <c r="I39" s="10">
        <f>공종별내역서!J778</f>
        <v>0</v>
      </c>
      <c r="J39" s="10">
        <f t="shared" si="2"/>
        <v>0</v>
      </c>
      <c r="K39" s="10">
        <f t="shared" si="3"/>
        <v>0</v>
      </c>
      <c r="L39" s="10">
        <f t="shared" si="4"/>
        <v>0</v>
      </c>
      <c r="M39" s="8" t="s">
        <v>52</v>
      </c>
      <c r="N39" s="2" t="s">
        <v>945</v>
      </c>
      <c r="O39" s="2" t="s">
        <v>52</v>
      </c>
      <c r="P39" s="2" t="s">
        <v>740</v>
      </c>
      <c r="Q39" s="2" t="s">
        <v>52</v>
      </c>
      <c r="R39" s="3">
        <v>3</v>
      </c>
      <c r="S39" s="2" t="s">
        <v>52</v>
      </c>
      <c r="T39" s="6"/>
    </row>
    <row r="40" spans="1:20" ht="30" customHeight="1">
      <c r="A40" s="8" t="s">
        <v>1005</v>
      </c>
      <c r="B40" s="8" t="s">
        <v>52</v>
      </c>
      <c r="C40" s="8" t="s">
        <v>52</v>
      </c>
      <c r="D40" s="9">
        <v>1</v>
      </c>
      <c r="E40" s="10">
        <f>공종별내역서!F803</f>
        <v>0</v>
      </c>
      <c r="F40" s="10">
        <f t="shared" si="0"/>
        <v>0</v>
      </c>
      <c r="G40" s="10">
        <f>공종별내역서!H803</f>
        <v>0</v>
      </c>
      <c r="H40" s="10">
        <f t="shared" si="1"/>
        <v>0</v>
      </c>
      <c r="I40" s="10">
        <f>공종별내역서!J803</f>
        <v>0</v>
      </c>
      <c r="J40" s="10">
        <f t="shared" si="2"/>
        <v>0</v>
      </c>
      <c r="K40" s="10">
        <f t="shared" si="3"/>
        <v>0</v>
      </c>
      <c r="L40" s="10">
        <f t="shared" si="4"/>
        <v>0</v>
      </c>
      <c r="M40" s="8" t="s">
        <v>52</v>
      </c>
      <c r="N40" s="2" t="s">
        <v>1006</v>
      </c>
      <c r="O40" s="2" t="s">
        <v>52</v>
      </c>
      <c r="P40" s="2" t="s">
        <v>740</v>
      </c>
      <c r="Q40" s="2" t="s">
        <v>52</v>
      </c>
      <c r="R40" s="3">
        <v>3</v>
      </c>
      <c r="S40" s="2" t="s">
        <v>52</v>
      </c>
      <c r="T40" s="6"/>
    </row>
    <row r="41" spans="1:20" ht="30" customHeight="1">
      <c r="A41" s="8" t="s">
        <v>1022</v>
      </c>
      <c r="B41" s="8" t="s">
        <v>52</v>
      </c>
      <c r="C41" s="8" t="s">
        <v>52</v>
      </c>
      <c r="D41" s="9">
        <v>1</v>
      </c>
      <c r="E41" s="10">
        <f>공종별내역서!F828</f>
        <v>0</v>
      </c>
      <c r="F41" s="10">
        <f t="shared" si="0"/>
        <v>0</v>
      </c>
      <c r="G41" s="10">
        <f>공종별내역서!H828</f>
        <v>0</v>
      </c>
      <c r="H41" s="10">
        <f t="shared" si="1"/>
        <v>0</v>
      </c>
      <c r="I41" s="10">
        <f>공종별내역서!J828</f>
        <v>0</v>
      </c>
      <c r="J41" s="10">
        <f t="shared" si="2"/>
        <v>0</v>
      </c>
      <c r="K41" s="10">
        <f t="shared" si="3"/>
        <v>0</v>
      </c>
      <c r="L41" s="10">
        <f t="shared" si="4"/>
        <v>0</v>
      </c>
      <c r="M41" s="8" t="s">
        <v>52</v>
      </c>
      <c r="N41" s="2" t="s">
        <v>1023</v>
      </c>
      <c r="O41" s="2" t="s">
        <v>52</v>
      </c>
      <c r="P41" s="2" t="s">
        <v>740</v>
      </c>
      <c r="Q41" s="2" t="s">
        <v>52</v>
      </c>
      <c r="R41" s="3">
        <v>3</v>
      </c>
      <c r="S41" s="2" t="s">
        <v>52</v>
      </c>
      <c r="T41" s="6"/>
    </row>
    <row r="42" spans="1:20" ht="30" customHeight="1">
      <c r="A42" s="8" t="s">
        <v>1030</v>
      </c>
      <c r="B42" s="8" t="s">
        <v>52</v>
      </c>
      <c r="C42" s="8" t="s">
        <v>52</v>
      </c>
      <c r="D42" s="9">
        <v>1</v>
      </c>
      <c r="E42" s="10">
        <f>공종별내역서!F853</f>
        <v>0</v>
      </c>
      <c r="F42" s="10">
        <f t="shared" si="0"/>
        <v>0</v>
      </c>
      <c r="G42" s="10">
        <f>공종별내역서!H853</f>
        <v>0</v>
      </c>
      <c r="H42" s="10">
        <f t="shared" si="1"/>
        <v>0</v>
      </c>
      <c r="I42" s="10">
        <f>공종별내역서!J853</f>
        <v>0</v>
      </c>
      <c r="J42" s="10">
        <f t="shared" si="2"/>
        <v>0</v>
      </c>
      <c r="K42" s="10">
        <f t="shared" si="3"/>
        <v>0</v>
      </c>
      <c r="L42" s="10">
        <f t="shared" si="4"/>
        <v>0</v>
      </c>
      <c r="M42" s="8" t="s">
        <v>52</v>
      </c>
      <c r="N42" s="2" t="s">
        <v>1031</v>
      </c>
      <c r="O42" s="2" t="s">
        <v>52</v>
      </c>
      <c r="P42" s="2" t="s">
        <v>740</v>
      </c>
      <c r="Q42" s="2" t="s">
        <v>52</v>
      </c>
      <c r="R42" s="3">
        <v>3</v>
      </c>
      <c r="S42" s="2" t="s">
        <v>52</v>
      </c>
      <c r="T42" s="6"/>
    </row>
    <row r="43" spans="1:20" ht="30" customHeight="1">
      <c r="A43" s="8" t="s">
        <v>1037</v>
      </c>
      <c r="B43" s="8" t="s">
        <v>52</v>
      </c>
      <c r="C43" s="8" t="s">
        <v>52</v>
      </c>
      <c r="D43" s="9">
        <v>1</v>
      </c>
      <c r="E43" s="10">
        <f>공종별내역서!F878</f>
        <v>0</v>
      </c>
      <c r="F43" s="10">
        <f t="shared" si="0"/>
        <v>0</v>
      </c>
      <c r="G43" s="10">
        <f>공종별내역서!H878</f>
        <v>0</v>
      </c>
      <c r="H43" s="10">
        <f t="shared" si="1"/>
        <v>0</v>
      </c>
      <c r="I43" s="10">
        <f>공종별내역서!J878</f>
        <v>0</v>
      </c>
      <c r="J43" s="10">
        <f t="shared" si="2"/>
        <v>0</v>
      </c>
      <c r="K43" s="10">
        <f t="shared" si="3"/>
        <v>0</v>
      </c>
      <c r="L43" s="10">
        <f t="shared" si="4"/>
        <v>0</v>
      </c>
      <c r="M43" s="8" t="s">
        <v>52</v>
      </c>
      <c r="N43" s="2" t="s">
        <v>1038</v>
      </c>
      <c r="O43" s="2" t="s">
        <v>52</v>
      </c>
      <c r="P43" s="2" t="s">
        <v>52</v>
      </c>
      <c r="Q43" s="2" t="s">
        <v>690</v>
      </c>
      <c r="R43" s="3">
        <v>3</v>
      </c>
      <c r="S43" s="2" t="s">
        <v>691</v>
      </c>
      <c r="T43" s="6">
        <f>L43*1</f>
        <v>0</v>
      </c>
    </row>
    <row r="44" spans="1:20" ht="30" customHeight="1">
      <c r="A44" s="8" t="s">
        <v>1044</v>
      </c>
      <c r="B44" s="8" t="s">
        <v>52</v>
      </c>
      <c r="C44" s="8" t="s">
        <v>52</v>
      </c>
      <c r="D44" s="9">
        <v>1</v>
      </c>
      <c r="E44" s="10">
        <f>공종별내역서!F903</f>
        <v>0</v>
      </c>
      <c r="F44" s="10">
        <f t="shared" si="0"/>
        <v>0</v>
      </c>
      <c r="G44" s="10">
        <f>공종별내역서!H903</f>
        <v>0</v>
      </c>
      <c r="H44" s="10">
        <f t="shared" si="1"/>
        <v>0</v>
      </c>
      <c r="I44" s="10">
        <f>공종별내역서!J903</f>
        <v>0</v>
      </c>
      <c r="J44" s="10">
        <f t="shared" si="2"/>
        <v>0</v>
      </c>
      <c r="K44" s="10">
        <f t="shared" si="3"/>
        <v>0</v>
      </c>
      <c r="L44" s="10">
        <f t="shared" si="4"/>
        <v>0</v>
      </c>
      <c r="M44" s="8" t="s">
        <v>52</v>
      </c>
      <c r="N44" s="2" t="s">
        <v>1045</v>
      </c>
      <c r="O44" s="2" t="s">
        <v>52</v>
      </c>
      <c r="P44" s="2" t="s">
        <v>52</v>
      </c>
      <c r="Q44" s="2" t="s">
        <v>715</v>
      </c>
      <c r="R44" s="3">
        <v>3</v>
      </c>
      <c r="S44" s="2" t="s">
        <v>691</v>
      </c>
      <c r="T44" s="6">
        <f>L44*1</f>
        <v>0</v>
      </c>
    </row>
    <row r="45" spans="1:20" ht="30" customHeight="1">
      <c r="A45" s="8" t="s">
        <v>1050</v>
      </c>
      <c r="B45" s="8" t="s">
        <v>52</v>
      </c>
      <c r="C45" s="8" t="s">
        <v>52</v>
      </c>
      <c r="D45" s="9">
        <v>1</v>
      </c>
      <c r="E45" s="10">
        <f>공종별내역서!F928</f>
        <v>0</v>
      </c>
      <c r="F45" s="10">
        <f t="shared" si="0"/>
        <v>0</v>
      </c>
      <c r="G45" s="10">
        <f>공종별내역서!H928</f>
        <v>0</v>
      </c>
      <c r="H45" s="10">
        <f t="shared" si="1"/>
        <v>0</v>
      </c>
      <c r="I45" s="10">
        <f>공종별내역서!J928</f>
        <v>0</v>
      </c>
      <c r="J45" s="10">
        <f t="shared" si="2"/>
        <v>0</v>
      </c>
      <c r="K45" s="10">
        <f t="shared" si="3"/>
        <v>0</v>
      </c>
      <c r="L45" s="10">
        <f t="shared" si="4"/>
        <v>0</v>
      </c>
      <c r="M45" s="8" t="s">
        <v>52</v>
      </c>
      <c r="N45" s="2" t="s">
        <v>1051</v>
      </c>
      <c r="O45" s="2" t="s">
        <v>52</v>
      </c>
      <c r="P45" s="2" t="s">
        <v>740</v>
      </c>
      <c r="Q45" s="2" t="s">
        <v>52</v>
      </c>
      <c r="R45" s="3">
        <v>3</v>
      </c>
      <c r="S45" s="2" t="s">
        <v>52</v>
      </c>
      <c r="T45" s="6"/>
    </row>
    <row r="46" spans="1:20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T46" s="5"/>
    </row>
    <row r="47" spans="1:20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T47" s="5"/>
    </row>
    <row r="48" spans="1:20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T48" s="5"/>
    </row>
    <row r="49" spans="1:20" ht="30" customHeight="1">
      <c r="A49" s="8" t="s">
        <v>70</v>
      </c>
      <c r="B49" s="9"/>
      <c r="C49" s="9"/>
      <c r="D49" s="9"/>
      <c r="E49" s="9"/>
      <c r="F49" s="10">
        <f>F5</f>
        <v>0</v>
      </c>
      <c r="G49" s="9"/>
      <c r="H49" s="10">
        <f>H5</f>
        <v>0</v>
      </c>
      <c r="I49" s="9"/>
      <c r="J49" s="10">
        <f>J5</f>
        <v>0</v>
      </c>
      <c r="K49" s="9"/>
      <c r="L49" s="10">
        <f>L5</f>
        <v>0</v>
      </c>
      <c r="M49" s="9"/>
      <c r="T49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28"/>
  <sheetViews>
    <sheetView tabSelected="1" topLeftCell="A791" workbookViewId="0">
      <selection activeCell="E905" sqref="E905:L905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51" t="s">
        <v>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48" ht="30" customHeight="1">
      <c r="A2" s="52" t="s">
        <v>2</v>
      </c>
      <c r="B2" s="52" t="s">
        <v>3</v>
      </c>
      <c r="C2" s="52" t="s">
        <v>4</v>
      </c>
      <c r="D2" s="52" t="s">
        <v>5</v>
      </c>
      <c r="E2" s="52" t="s">
        <v>6</v>
      </c>
      <c r="F2" s="52"/>
      <c r="G2" s="52" t="s">
        <v>9</v>
      </c>
      <c r="H2" s="52"/>
      <c r="I2" s="52" t="s">
        <v>10</v>
      </c>
      <c r="J2" s="52"/>
      <c r="K2" s="52" t="s">
        <v>11</v>
      </c>
      <c r="L2" s="52"/>
      <c r="M2" s="52" t="s">
        <v>12</v>
      </c>
      <c r="N2" s="54" t="s">
        <v>20</v>
      </c>
      <c r="O2" s="54" t="s">
        <v>14</v>
      </c>
      <c r="P2" s="54" t="s">
        <v>21</v>
      </c>
      <c r="Q2" s="54" t="s">
        <v>13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54" t="s">
        <v>27</v>
      </c>
      <c r="X2" s="54" t="s">
        <v>28</v>
      </c>
      <c r="Y2" s="54" t="s">
        <v>29</v>
      </c>
      <c r="Z2" s="54" t="s">
        <v>30</v>
      </c>
      <c r="AA2" s="54" t="s">
        <v>31</v>
      </c>
      <c r="AB2" s="54" t="s">
        <v>32</v>
      </c>
      <c r="AC2" s="54" t="s">
        <v>33</v>
      </c>
      <c r="AD2" s="54" t="s">
        <v>34</v>
      </c>
      <c r="AE2" s="54" t="s">
        <v>35</v>
      </c>
      <c r="AF2" s="54" t="s">
        <v>36</v>
      </c>
      <c r="AG2" s="54" t="s">
        <v>37</v>
      </c>
      <c r="AH2" s="54" t="s">
        <v>38</v>
      </c>
      <c r="AI2" s="54" t="s">
        <v>39</v>
      </c>
      <c r="AJ2" s="54" t="s">
        <v>40</v>
      </c>
      <c r="AK2" s="54" t="s">
        <v>41</v>
      </c>
      <c r="AL2" s="54" t="s">
        <v>42</v>
      </c>
      <c r="AM2" s="54" t="s">
        <v>43</v>
      </c>
      <c r="AN2" s="54" t="s">
        <v>44</v>
      </c>
      <c r="AO2" s="54" t="s">
        <v>45</v>
      </c>
      <c r="AP2" s="54" t="s">
        <v>46</v>
      </c>
      <c r="AQ2" s="54" t="s">
        <v>47</v>
      </c>
      <c r="AR2" s="54" t="s">
        <v>48</v>
      </c>
      <c r="AS2" s="54" t="s">
        <v>16</v>
      </c>
      <c r="AT2" s="54" t="s">
        <v>17</v>
      </c>
      <c r="AU2" s="54" t="s">
        <v>49</v>
      </c>
      <c r="AV2" s="54" t="s">
        <v>50</v>
      </c>
    </row>
    <row r="3" spans="1:48" ht="30" customHeight="1">
      <c r="A3" s="52"/>
      <c r="B3" s="52"/>
      <c r="C3" s="52"/>
      <c r="D3" s="52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52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</row>
    <row r="4" spans="1:48" ht="30" customHeight="1">
      <c r="A4" s="8" t="s">
        <v>56</v>
      </c>
      <c r="B4" s="8" t="s">
        <v>52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 t="s">
        <v>58</v>
      </c>
      <c r="B5" s="8" t="s">
        <v>59</v>
      </c>
      <c r="C5" s="8" t="s">
        <v>60</v>
      </c>
      <c r="D5" s="9">
        <v>1</v>
      </c>
      <c r="E5" s="11">
        <f>TRUNC(일위대가목록!E4,0)</f>
        <v>0</v>
      </c>
      <c r="F5" s="11">
        <f>TRUNC(E5*D5, 0)</f>
        <v>0</v>
      </c>
      <c r="G5" s="11">
        <f>TRUNC(일위대가목록!F4,0)</f>
        <v>0</v>
      </c>
      <c r="H5" s="11">
        <f>TRUNC(G5*D5, 0)</f>
        <v>0</v>
      </c>
      <c r="I5" s="11">
        <f>TRUNC(일위대가목록!G4,0)</f>
        <v>0</v>
      </c>
      <c r="J5" s="11">
        <f>TRUNC(I5*D5, 0)</f>
        <v>0</v>
      </c>
      <c r="K5" s="11">
        <f>TRUNC(E5+G5+I5, 0)</f>
        <v>0</v>
      </c>
      <c r="L5" s="11">
        <f>TRUNC(F5+H5+J5, 0)</f>
        <v>0</v>
      </c>
      <c r="M5" s="8" t="s">
        <v>61</v>
      </c>
      <c r="N5" s="2" t="s">
        <v>62</v>
      </c>
      <c r="O5" s="2" t="s">
        <v>52</v>
      </c>
      <c r="P5" s="2" t="s">
        <v>52</v>
      </c>
      <c r="Q5" s="2" t="s">
        <v>57</v>
      </c>
      <c r="R5" s="2" t="s">
        <v>63</v>
      </c>
      <c r="S5" s="2" t="s">
        <v>64</v>
      </c>
      <c r="T5" s="2" t="s">
        <v>64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65</v>
      </c>
      <c r="AV5" s="3">
        <v>5</v>
      </c>
    </row>
    <row r="6" spans="1:48" ht="30" customHeight="1">
      <c r="A6" s="8" t="s">
        <v>66</v>
      </c>
      <c r="B6" s="8" t="s">
        <v>59</v>
      </c>
      <c r="C6" s="8" t="s">
        <v>60</v>
      </c>
      <c r="D6" s="9">
        <v>1</v>
      </c>
      <c r="E6" s="11">
        <f>TRUNC(일위대가목록!E5,0)</f>
        <v>0</v>
      </c>
      <c r="F6" s="11">
        <f>TRUNC(E6*D6, 0)</f>
        <v>0</v>
      </c>
      <c r="G6" s="11">
        <f>TRUNC(일위대가목록!F5,0)</f>
        <v>0</v>
      </c>
      <c r="H6" s="11">
        <f>TRUNC(G6*D6, 0)</f>
        <v>0</v>
      </c>
      <c r="I6" s="11">
        <f>TRUNC(일위대가목록!G5,0)</f>
        <v>0</v>
      </c>
      <c r="J6" s="11">
        <f>TRUNC(I6*D6, 0)</f>
        <v>0</v>
      </c>
      <c r="K6" s="11">
        <f>TRUNC(E6+G6+I6, 0)</f>
        <v>0</v>
      </c>
      <c r="L6" s="11">
        <f>TRUNC(F6+H6+J6, 0)</f>
        <v>0</v>
      </c>
      <c r="M6" s="8" t="s">
        <v>67</v>
      </c>
      <c r="N6" s="2" t="s">
        <v>68</v>
      </c>
      <c r="O6" s="2" t="s">
        <v>52</v>
      </c>
      <c r="P6" s="2" t="s">
        <v>52</v>
      </c>
      <c r="Q6" s="2" t="s">
        <v>57</v>
      </c>
      <c r="R6" s="2" t="s">
        <v>63</v>
      </c>
      <c r="S6" s="2" t="s">
        <v>64</v>
      </c>
      <c r="T6" s="2" t="s">
        <v>64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69</v>
      </c>
      <c r="AV6" s="3">
        <v>6</v>
      </c>
    </row>
    <row r="7" spans="1:48" ht="30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48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8" ht="30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48" ht="3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48" ht="30" customHeight="1">
      <c r="A28" s="8" t="s">
        <v>70</v>
      </c>
      <c r="B28" s="9"/>
      <c r="C28" s="9"/>
      <c r="D28" s="9"/>
      <c r="E28" s="9"/>
      <c r="F28" s="11">
        <f>SUM(F5:F27)</f>
        <v>0</v>
      </c>
      <c r="G28" s="9"/>
      <c r="H28" s="11">
        <f>SUM(H5:H27)</f>
        <v>0</v>
      </c>
      <c r="I28" s="9"/>
      <c r="J28" s="11">
        <f>SUM(J5:J27)</f>
        <v>0</v>
      </c>
      <c r="K28" s="9"/>
      <c r="L28" s="11">
        <f>SUM(L5:L27)</f>
        <v>0</v>
      </c>
      <c r="M28" s="9"/>
      <c r="N28" t="s">
        <v>71</v>
      </c>
    </row>
    <row r="29" spans="1:48" ht="30" customHeight="1">
      <c r="A29" s="8" t="s">
        <v>72</v>
      </c>
      <c r="B29" s="8" t="s">
        <v>52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3"/>
      <c r="O29" s="3"/>
      <c r="P29" s="3"/>
      <c r="Q29" s="2" t="s">
        <v>73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30" customHeight="1">
      <c r="A30" s="8" t="s">
        <v>74</v>
      </c>
      <c r="B30" s="8" t="s">
        <v>75</v>
      </c>
      <c r="C30" s="8" t="s">
        <v>60</v>
      </c>
      <c r="D30" s="9">
        <v>13</v>
      </c>
      <c r="E30" s="11">
        <f>TRUNC(일위대가목록!E6,0)</f>
        <v>0</v>
      </c>
      <c r="F30" s="11">
        <f t="shared" ref="F30:F37" si="0">TRUNC(E30*D30, 0)</f>
        <v>0</v>
      </c>
      <c r="G30" s="11">
        <f>TRUNC(일위대가목록!F6,0)</f>
        <v>0</v>
      </c>
      <c r="H30" s="11">
        <f t="shared" ref="H30:H37" si="1">TRUNC(G30*D30, 0)</f>
        <v>0</v>
      </c>
      <c r="I30" s="11">
        <f>TRUNC(일위대가목록!G6,0)</f>
        <v>0</v>
      </c>
      <c r="J30" s="11">
        <f t="shared" ref="J30:J37" si="2">TRUNC(I30*D30, 0)</f>
        <v>0</v>
      </c>
      <c r="K30" s="11">
        <f t="shared" ref="K30:L37" si="3">TRUNC(E30+G30+I30, 0)</f>
        <v>0</v>
      </c>
      <c r="L30" s="11">
        <f t="shared" si="3"/>
        <v>0</v>
      </c>
      <c r="M30" s="8" t="s">
        <v>76</v>
      </c>
      <c r="N30" s="2" t="s">
        <v>77</v>
      </c>
      <c r="O30" s="2" t="s">
        <v>52</v>
      </c>
      <c r="P30" s="2" t="s">
        <v>52</v>
      </c>
      <c r="Q30" s="2" t="s">
        <v>73</v>
      </c>
      <c r="R30" s="2" t="s">
        <v>63</v>
      </c>
      <c r="S30" s="2" t="s">
        <v>64</v>
      </c>
      <c r="T30" s="2" t="s">
        <v>64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52</v>
      </c>
      <c r="AS30" s="2" t="s">
        <v>52</v>
      </c>
      <c r="AT30" s="3"/>
      <c r="AU30" s="2" t="s">
        <v>78</v>
      </c>
      <c r="AV30" s="3">
        <v>8</v>
      </c>
    </row>
    <row r="31" spans="1:48" ht="30" customHeight="1">
      <c r="A31" s="8" t="s">
        <v>79</v>
      </c>
      <c r="B31" s="8" t="s">
        <v>80</v>
      </c>
      <c r="C31" s="8" t="s">
        <v>60</v>
      </c>
      <c r="D31" s="9">
        <v>4</v>
      </c>
      <c r="E31" s="11">
        <f>TRUNC(일위대가목록!E7,0)</f>
        <v>0</v>
      </c>
      <c r="F31" s="11">
        <f t="shared" si="0"/>
        <v>0</v>
      </c>
      <c r="G31" s="11">
        <f>TRUNC(일위대가목록!F7,0)</f>
        <v>0</v>
      </c>
      <c r="H31" s="11">
        <f t="shared" si="1"/>
        <v>0</v>
      </c>
      <c r="I31" s="11">
        <f>TRUNC(일위대가목록!G7,0)</f>
        <v>0</v>
      </c>
      <c r="J31" s="11">
        <f t="shared" si="2"/>
        <v>0</v>
      </c>
      <c r="K31" s="11">
        <f t="shared" si="3"/>
        <v>0</v>
      </c>
      <c r="L31" s="11">
        <f t="shared" si="3"/>
        <v>0</v>
      </c>
      <c r="M31" s="8" t="s">
        <v>81</v>
      </c>
      <c r="N31" s="2" t="s">
        <v>82</v>
      </c>
      <c r="O31" s="2" t="s">
        <v>52</v>
      </c>
      <c r="P31" s="2" t="s">
        <v>52</v>
      </c>
      <c r="Q31" s="2" t="s">
        <v>73</v>
      </c>
      <c r="R31" s="2" t="s">
        <v>63</v>
      </c>
      <c r="S31" s="2" t="s">
        <v>64</v>
      </c>
      <c r="T31" s="2" t="s">
        <v>64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83</v>
      </c>
      <c r="AV31" s="3">
        <v>461</v>
      </c>
    </row>
    <row r="32" spans="1:48" ht="30" customHeight="1">
      <c r="A32" s="8" t="s">
        <v>84</v>
      </c>
      <c r="B32" s="8" t="s">
        <v>85</v>
      </c>
      <c r="C32" s="8" t="s">
        <v>60</v>
      </c>
      <c r="D32" s="9">
        <v>3</v>
      </c>
      <c r="E32" s="11">
        <f>TRUNC(일위대가목록!E8,0)</f>
        <v>0</v>
      </c>
      <c r="F32" s="11">
        <f t="shared" si="0"/>
        <v>0</v>
      </c>
      <c r="G32" s="11">
        <f>TRUNC(일위대가목록!F8,0)</f>
        <v>0</v>
      </c>
      <c r="H32" s="11">
        <f t="shared" si="1"/>
        <v>0</v>
      </c>
      <c r="I32" s="11">
        <f>TRUNC(일위대가목록!G8,0)</f>
        <v>0</v>
      </c>
      <c r="J32" s="11">
        <f t="shared" si="2"/>
        <v>0</v>
      </c>
      <c r="K32" s="11">
        <f t="shared" si="3"/>
        <v>0</v>
      </c>
      <c r="L32" s="11">
        <f t="shared" si="3"/>
        <v>0</v>
      </c>
      <c r="M32" s="8" t="s">
        <v>86</v>
      </c>
      <c r="N32" s="2" t="s">
        <v>87</v>
      </c>
      <c r="O32" s="2" t="s">
        <v>52</v>
      </c>
      <c r="P32" s="2" t="s">
        <v>52</v>
      </c>
      <c r="Q32" s="2" t="s">
        <v>73</v>
      </c>
      <c r="R32" s="2" t="s">
        <v>63</v>
      </c>
      <c r="S32" s="2" t="s">
        <v>64</v>
      </c>
      <c r="T32" s="2" t="s">
        <v>64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88</v>
      </c>
      <c r="AV32" s="3">
        <v>10</v>
      </c>
    </row>
    <row r="33" spans="1:48" ht="30" customHeight="1">
      <c r="A33" s="8" t="s">
        <v>89</v>
      </c>
      <c r="B33" s="8" t="s">
        <v>90</v>
      </c>
      <c r="C33" s="8" t="s">
        <v>91</v>
      </c>
      <c r="D33" s="9">
        <v>81</v>
      </c>
      <c r="E33" s="11">
        <f>TRUNC(일위대가목록!E9,0)</f>
        <v>0</v>
      </c>
      <c r="F33" s="11">
        <f t="shared" si="0"/>
        <v>0</v>
      </c>
      <c r="G33" s="11">
        <f>TRUNC(일위대가목록!F9,0)</f>
        <v>0</v>
      </c>
      <c r="H33" s="11">
        <f t="shared" si="1"/>
        <v>0</v>
      </c>
      <c r="I33" s="11">
        <f>TRUNC(일위대가목록!G9,0)</f>
        <v>0</v>
      </c>
      <c r="J33" s="11">
        <f t="shared" si="2"/>
        <v>0</v>
      </c>
      <c r="K33" s="11">
        <f t="shared" si="3"/>
        <v>0</v>
      </c>
      <c r="L33" s="11">
        <f t="shared" si="3"/>
        <v>0</v>
      </c>
      <c r="M33" s="8" t="s">
        <v>92</v>
      </c>
      <c r="N33" s="2" t="s">
        <v>93</v>
      </c>
      <c r="O33" s="2" t="s">
        <v>52</v>
      </c>
      <c r="P33" s="2" t="s">
        <v>52</v>
      </c>
      <c r="Q33" s="2" t="s">
        <v>73</v>
      </c>
      <c r="R33" s="2" t="s">
        <v>63</v>
      </c>
      <c r="S33" s="2" t="s">
        <v>64</v>
      </c>
      <c r="T33" s="2" t="s">
        <v>64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94</v>
      </c>
      <c r="AV33" s="3">
        <v>11</v>
      </c>
    </row>
    <row r="34" spans="1:48" ht="30" customHeight="1">
      <c r="A34" s="8" t="s">
        <v>89</v>
      </c>
      <c r="B34" s="8" t="s">
        <v>95</v>
      </c>
      <c r="C34" s="8" t="s">
        <v>91</v>
      </c>
      <c r="D34" s="9">
        <v>41</v>
      </c>
      <c r="E34" s="11">
        <f>TRUNC(일위대가목록!E10,0)</f>
        <v>0</v>
      </c>
      <c r="F34" s="11">
        <f t="shared" si="0"/>
        <v>0</v>
      </c>
      <c r="G34" s="11">
        <f>TRUNC(일위대가목록!F10,0)</f>
        <v>0</v>
      </c>
      <c r="H34" s="11">
        <f t="shared" si="1"/>
        <v>0</v>
      </c>
      <c r="I34" s="11">
        <f>TRUNC(일위대가목록!G10,0)</f>
        <v>0</v>
      </c>
      <c r="J34" s="11">
        <f t="shared" si="2"/>
        <v>0</v>
      </c>
      <c r="K34" s="11">
        <f t="shared" si="3"/>
        <v>0</v>
      </c>
      <c r="L34" s="11">
        <f t="shared" si="3"/>
        <v>0</v>
      </c>
      <c r="M34" s="8" t="s">
        <v>96</v>
      </c>
      <c r="N34" s="2" t="s">
        <v>97</v>
      </c>
      <c r="O34" s="2" t="s">
        <v>52</v>
      </c>
      <c r="P34" s="2" t="s">
        <v>52</v>
      </c>
      <c r="Q34" s="2" t="s">
        <v>73</v>
      </c>
      <c r="R34" s="2" t="s">
        <v>63</v>
      </c>
      <c r="S34" s="2" t="s">
        <v>64</v>
      </c>
      <c r="T34" s="2" t="s">
        <v>64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52</v>
      </c>
      <c r="AS34" s="2" t="s">
        <v>52</v>
      </c>
      <c r="AT34" s="3"/>
      <c r="AU34" s="2" t="s">
        <v>98</v>
      </c>
      <c r="AV34" s="3">
        <v>12</v>
      </c>
    </row>
    <row r="35" spans="1:48" ht="30" customHeight="1">
      <c r="A35" s="8" t="s">
        <v>89</v>
      </c>
      <c r="B35" s="8" t="s">
        <v>99</v>
      </c>
      <c r="C35" s="8" t="s">
        <v>91</v>
      </c>
      <c r="D35" s="9">
        <v>15</v>
      </c>
      <c r="E35" s="11">
        <f>TRUNC(일위대가목록!E11,0)</f>
        <v>0</v>
      </c>
      <c r="F35" s="11">
        <f t="shared" si="0"/>
        <v>0</v>
      </c>
      <c r="G35" s="11">
        <f>TRUNC(일위대가목록!F11,0)</f>
        <v>0</v>
      </c>
      <c r="H35" s="11">
        <f t="shared" si="1"/>
        <v>0</v>
      </c>
      <c r="I35" s="11">
        <f>TRUNC(일위대가목록!G11,0)</f>
        <v>0</v>
      </c>
      <c r="J35" s="11">
        <f t="shared" si="2"/>
        <v>0</v>
      </c>
      <c r="K35" s="11">
        <f t="shared" si="3"/>
        <v>0</v>
      </c>
      <c r="L35" s="11">
        <f t="shared" si="3"/>
        <v>0</v>
      </c>
      <c r="M35" s="8" t="s">
        <v>100</v>
      </c>
      <c r="N35" s="2" t="s">
        <v>101</v>
      </c>
      <c r="O35" s="2" t="s">
        <v>52</v>
      </c>
      <c r="P35" s="2" t="s">
        <v>52</v>
      </c>
      <c r="Q35" s="2" t="s">
        <v>73</v>
      </c>
      <c r="R35" s="2" t="s">
        <v>63</v>
      </c>
      <c r="S35" s="2" t="s">
        <v>64</v>
      </c>
      <c r="T35" s="2" t="s">
        <v>64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2" t="s">
        <v>52</v>
      </c>
      <c r="AS35" s="2" t="s">
        <v>52</v>
      </c>
      <c r="AT35" s="3"/>
      <c r="AU35" s="2" t="s">
        <v>102</v>
      </c>
      <c r="AV35" s="3">
        <v>13</v>
      </c>
    </row>
    <row r="36" spans="1:48" ht="30" customHeight="1">
      <c r="A36" s="8" t="s">
        <v>103</v>
      </c>
      <c r="B36" s="8" t="s">
        <v>104</v>
      </c>
      <c r="C36" s="8" t="s">
        <v>91</v>
      </c>
      <c r="D36" s="9">
        <v>28</v>
      </c>
      <c r="E36" s="11">
        <f>TRUNC(일위대가목록!E12,0)</f>
        <v>0</v>
      </c>
      <c r="F36" s="11">
        <f t="shared" si="0"/>
        <v>0</v>
      </c>
      <c r="G36" s="11">
        <f>TRUNC(일위대가목록!F12,0)</f>
        <v>0</v>
      </c>
      <c r="H36" s="11">
        <f t="shared" si="1"/>
        <v>0</v>
      </c>
      <c r="I36" s="11">
        <f>TRUNC(일위대가목록!G12,0)</f>
        <v>0</v>
      </c>
      <c r="J36" s="11">
        <f t="shared" si="2"/>
        <v>0</v>
      </c>
      <c r="K36" s="11">
        <f t="shared" si="3"/>
        <v>0</v>
      </c>
      <c r="L36" s="11">
        <f t="shared" si="3"/>
        <v>0</v>
      </c>
      <c r="M36" s="8" t="s">
        <v>105</v>
      </c>
      <c r="N36" s="2" t="s">
        <v>106</v>
      </c>
      <c r="O36" s="2" t="s">
        <v>52</v>
      </c>
      <c r="P36" s="2" t="s">
        <v>52</v>
      </c>
      <c r="Q36" s="2" t="s">
        <v>73</v>
      </c>
      <c r="R36" s="2" t="s">
        <v>63</v>
      </c>
      <c r="S36" s="2" t="s">
        <v>64</v>
      </c>
      <c r="T36" s="2" t="s">
        <v>64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2" t="s">
        <v>52</v>
      </c>
      <c r="AS36" s="2" t="s">
        <v>52</v>
      </c>
      <c r="AT36" s="3"/>
      <c r="AU36" s="2" t="s">
        <v>107</v>
      </c>
      <c r="AV36" s="3">
        <v>14</v>
      </c>
    </row>
    <row r="37" spans="1:48" ht="30" customHeight="1">
      <c r="A37" s="8" t="s">
        <v>108</v>
      </c>
      <c r="B37" s="8" t="s">
        <v>109</v>
      </c>
      <c r="C37" s="8" t="s">
        <v>91</v>
      </c>
      <c r="D37" s="9">
        <v>144</v>
      </c>
      <c r="E37" s="11">
        <f>TRUNC(일위대가목록!E13,0)</f>
        <v>0</v>
      </c>
      <c r="F37" s="11">
        <f t="shared" si="0"/>
        <v>0</v>
      </c>
      <c r="G37" s="11">
        <f>TRUNC(일위대가목록!F13,0)</f>
        <v>0</v>
      </c>
      <c r="H37" s="11">
        <f t="shared" si="1"/>
        <v>0</v>
      </c>
      <c r="I37" s="11">
        <f>TRUNC(일위대가목록!G13,0)</f>
        <v>0</v>
      </c>
      <c r="J37" s="11">
        <f t="shared" si="2"/>
        <v>0</v>
      </c>
      <c r="K37" s="11">
        <f t="shared" si="3"/>
        <v>0</v>
      </c>
      <c r="L37" s="11">
        <f t="shared" si="3"/>
        <v>0</v>
      </c>
      <c r="M37" s="8" t="s">
        <v>110</v>
      </c>
      <c r="N37" s="2" t="s">
        <v>111</v>
      </c>
      <c r="O37" s="2" t="s">
        <v>52</v>
      </c>
      <c r="P37" s="2" t="s">
        <v>52</v>
      </c>
      <c r="Q37" s="2" t="s">
        <v>73</v>
      </c>
      <c r="R37" s="2" t="s">
        <v>63</v>
      </c>
      <c r="S37" s="2" t="s">
        <v>64</v>
      </c>
      <c r="T37" s="2" t="s">
        <v>64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" t="s">
        <v>52</v>
      </c>
      <c r="AS37" s="2" t="s">
        <v>52</v>
      </c>
      <c r="AT37" s="3"/>
      <c r="AU37" s="2" t="s">
        <v>112</v>
      </c>
      <c r="AV37" s="3">
        <v>16</v>
      </c>
    </row>
    <row r="38" spans="1:48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48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48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48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48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48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48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8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48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48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48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48" ht="30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48" ht="30" customHeight="1">
      <c r="A53" s="8" t="s">
        <v>70</v>
      </c>
      <c r="B53" s="9"/>
      <c r="C53" s="9"/>
      <c r="D53" s="9"/>
      <c r="E53" s="9"/>
      <c r="F53" s="11">
        <f>SUM(F30:F52)</f>
        <v>0</v>
      </c>
      <c r="G53" s="9"/>
      <c r="H53" s="11">
        <f>SUM(H30:H52)</f>
        <v>0</v>
      </c>
      <c r="I53" s="9"/>
      <c r="J53" s="11">
        <f>SUM(J30:J52)</f>
        <v>0</v>
      </c>
      <c r="K53" s="9"/>
      <c r="L53" s="11">
        <f>SUM(L30:L52)</f>
        <v>0</v>
      </c>
      <c r="M53" s="9"/>
      <c r="N53" t="s">
        <v>71</v>
      </c>
    </row>
    <row r="54" spans="1:48" ht="30" customHeight="1">
      <c r="A54" s="8" t="s">
        <v>117</v>
      </c>
      <c r="B54" s="8" t="s">
        <v>52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3"/>
      <c r="O54" s="3"/>
      <c r="P54" s="3"/>
      <c r="Q54" s="2" t="s">
        <v>118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30" customHeight="1">
      <c r="A55" s="8" t="s">
        <v>119</v>
      </c>
      <c r="B55" s="8" t="s">
        <v>120</v>
      </c>
      <c r="C55" s="8" t="s">
        <v>121</v>
      </c>
      <c r="D55" s="9">
        <v>6</v>
      </c>
      <c r="E55" s="11">
        <f>TRUNC(일위대가목록!E14,0)</f>
        <v>0</v>
      </c>
      <c r="F55" s="11">
        <f>TRUNC(E55*D55, 0)</f>
        <v>0</v>
      </c>
      <c r="G55" s="11">
        <f>TRUNC(일위대가목록!F14,0)</f>
        <v>0</v>
      </c>
      <c r="H55" s="11">
        <f>TRUNC(G55*D55, 0)</f>
        <v>0</v>
      </c>
      <c r="I55" s="11">
        <f>TRUNC(일위대가목록!G14,0)</f>
        <v>0</v>
      </c>
      <c r="J55" s="11">
        <f>TRUNC(I55*D55, 0)</f>
        <v>0</v>
      </c>
      <c r="K55" s="11">
        <f t="shared" ref="K55:L59" si="4">TRUNC(E55+G55+I55, 0)</f>
        <v>0</v>
      </c>
      <c r="L55" s="11">
        <f t="shared" si="4"/>
        <v>0</v>
      </c>
      <c r="M55" s="8" t="s">
        <v>122</v>
      </c>
      <c r="N55" s="2" t="s">
        <v>123</v>
      </c>
      <c r="O55" s="2" t="s">
        <v>52</v>
      </c>
      <c r="P55" s="2" t="s">
        <v>52</v>
      </c>
      <c r="Q55" s="2" t="s">
        <v>118</v>
      </c>
      <c r="R55" s="2" t="s">
        <v>63</v>
      </c>
      <c r="S55" s="2" t="s">
        <v>64</v>
      </c>
      <c r="T55" s="2" t="s">
        <v>64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52</v>
      </c>
      <c r="AS55" s="2" t="s">
        <v>52</v>
      </c>
      <c r="AT55" s="3"/>
      <c r="AU55" s="2" t="s">
        <v>124</v>
      </c>
      <c r="AV55" s="3">
        <v>55</v>
      </c>
    </row>
    <row r="56" spans="1:48" ht="30" customHeight="1">
      <c r="A56" s="8" t="s">
        <v>119</v>
      </c>
      <c r="B56" s="8" t="s">
        <v>125</v>
      </c>
      <c r="C56" s="8" t="s">
        <v>121</v>
      </c>
      <c r="D56" s="9">
        <v>4</v>
      </c>
      <c r="E56" s="11">
        <f>TRUNC(일위대가목록!E15,0)</f>
        <v>0</v>
      </c>
      <c r="F56" s="11">
        <f>TRUNC(E56*D56, 0)</f>
        <v>0</v>
      </c>
      <c r="G56" s="11">
        <f>TRUNC(일위대가목록!F15,0)</f>
        <v>0</v>
      </c>
      <c r="H56" s="11">
        <f>TRUNC(G56*D56, 0)</f>
        <v>0</v>
      </c>
      <c r="I56" s="11">
        <f>TRUNC(일위대가목록!G15,0)</f>
        <v>0</v>
      </c>
      <c r="J56" s="11">
        <f>TRUNC(I56*D56, 0)</f>
        <v>0</v>
      </c>
      <c r="K56" s="11">
        <f t="shared" si="4"/>
        <v>0</v>
      </c>
      <c r="L56" s="11">
        <f t="shared" si="4"/>
        <v>0</v>
      </c>
      <c r="M56" s="8" t="s">
        <v>126</v>
      </c>
      <c r="N56" s="2" t="s">
        <v>127</v>
      </c>
      <c r="O56" s="2" t="s">
        <v>52</v>
      </c>
      <c r="P56" s="2" t="s">
        <v>52</v>
      </c>
      <c r="Q56" s="2" t="s">
        <v>118</v>
      </c>
      <c r="R56" s="2" t="s">
        <v>63</v>
      </c>
      <c r="S56" s="2" t="s">
        <v>64</v>
      </c>
      <c r="T56" s="2" t="s">
        <v>64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52</v>
      </c>
      <c r="AS56" s="2" t="s">
        <v>52</v>
      </c>
      <c r="AT56" s="3"/>
      <c r="AU56" s="2" t="s">
        <v>128</v>
      </c>
      <c r="AV56" s="3">
        <v>56</v>
      </c>
    </row>
    <row r="57" spans="1:48" ht="30" customHeight="1">
      <c r="A57" s="8" t="s">
        <v>129</v>
      </c>
      <c r="B57" s="8" t="s">
        <v>130</v>
      </c>
      <c r="C57" s="8" t="s">
        <v>114</v>
      </c>
      <c r="D57" s="9">
        <v>308</v>
      </c>
      <c r="E57" s="11">
        <f>TRUNC(일위대가목록!E16,0)</f>
        <v>0</v>
      </c>
      <c r="F57" s="11">
        <f>TRUNC(E57*D57, 0)</f>
        <v>0</v>
      </c>
      <c r="G57" s="11">
        <f>TRUNC(일위대가목록!F16,0)</f>
        <v>0</v>
      </c>
      <c r="H57" s="11">
        <f>TRUNC(G57*D57, 0)</f>
        <v>0</v>
      </c>
      <c r="I57" s="11">
        <f>TRUNC(일위대가목록!G16,0)</f>
        <v>0</v>
      </c>
      <c r="J57" s="11">
        <f>TRUNC(I57*D57, 0)</f>
        <v>0</v>
      </c>
      <c r="K57" s="11">
        <f t="shared" si="4"/>
        <v>0</v>
      </c>
      <c r="L57" s="11">
        <f t="shared" si="4"/>
        <v>0</v>
      </c>
      <c r="M57" s="8" t="s">
        <v>131</v>
      </c>
      <c r="N57" s="2" t="s">
        <v>132</v>
      </c>
      <c r="O57" s="2" t="s">
        <v>52</v>
      </c>
      <c r="P57" s="2" t="s">
        <v>52</v>
      </c>
      <c r="Q57" s="2" t="s">
        <v>118</v>
      </c>
      <c r="R57" s="2" t="s">
        <v>63</v>
      </c>
      <c r="S57" s="2" t="s">
        <v>64</v>
      </c>
      <c r="T57" s="2" t="s">
        <v>64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52</v>
      </c>
      <c r="AS57" s="2" t="s">
        <v>52</v>
      </c>
      <c r="AT57" s="3"/>
      <c r="AU57" s="2" t="s">
        <v>133</v>
      </c>
      <c r="AV57" s="3">
        <v>61</v>
      </c>
    </row>
    <row r="58" spans="1:48" ht="30" customHeight="1">
      <c r="A58" s="8" t="s">
        <v>134</v>
      </c>
      <c r="B58" s="8" t="s">
        <v>135</v>
      </c>
      <c r="C58" s="8" t="s">
        <v>114</v>
      </c>
      <c r="D58" s="9">
        <v>308</v>
      </c>
      <c r="E58" s="11">
        <f>TRUNC(일위대가목록!E17,0)</f>
        <v>0</v>
      </c>
      <c r="F58" s="11">
        <f>TRUNC(E58*D58, 0)</f>
        <v>0</v>
      </c>
      <c r="G58" s="11">
        <f>TRUNC(일위대가목록!F17,0)</f>
        <v>0</v>
      </c>
      <c r="H58" s="11">
        <f>TRUNC(G58*D58, 0)</f>
        <v>0</v>
      </c>
      <c r="I58" s="11">
        <f>TRUNC(일위대가목록!G17,0)</f>
        <v>0</v>
      </c>
      <c r="J58" s="11">
        <f>TRUNC(I58*D58, 0)</f>
        <v>0</v>
      </c>
      <c r="K58" s="11">
        <f t="shared" si="4"/>
        <v>0</v>
      </c>
      <c r="L58" s="11">
        <f t="shared" si="4"/>
        <v>0</v>
      </c>
      <c r="M58" s="8" t="s">
        <v>136</v>
      </c>
      <c r="N58" s="2" t="s">
        <v>137</v>
      </c>
      <c r="O58" s="2" t="s">
        <v>52</v>
      </c>
      <c r="P58" s="2" t="s">
        <v>52</v>
      </c>
      <c r="Q58" s="2" t="s">
        <v>118</v>
      </c>
      <c r="R58" s="2" t="s">
        <v>63</v>
      </c>
      <c r="S58" s="2" t="s">
        <v>64</v>
      </c>
      <c r="T58" s="2" t="s">
        <v>64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52</v>
      </c>
      <c r="AS58" s="2" t="s">
        <v>52</v>
      </c>
      <c r="AT58" s="3"/>
      <c r="AU58" s="2" t="s">
        <v>138</v>
      </c>
      <c r="AV58" s="3">
        <v>60</v>
      </c>
    </row>
    <row r="59" spans="1:48" ht="30" customHeight="1">
      <c r="A59" s="8" t="s">
        <v>139</v>
      </c>
      <c r="B59" s="8" t="s">
        <v>140</v>
      </c>
      <c r="C59" s="8" t="s">
        <v>114</v>
      </c>
      <c r="D59" s="9">
        <v>308</v>
      </c>
      <c r="E59" s="11">
        <f>TRUNC(일위대가목록!E18,0)</f>
        <v>0</v>
      </c>
      <c r="F59" s="11">
        <f>TRUNC(E59*D59, 0)</f>
        <v>0</v>
      </c>
      <c r="G59" s="11">
        <f>TRUNC(일위대가목록!F18,0)</f>
        <v>0</v>
      </c>
      <c r="H59" s="11">
        <f>TRUNC(G59*D59, 0)</f>
        <v>0</v>
      </c>
      <c r="I59" s="11">
        <f>TRUNC(일위대가목록!G18,0)</f>
        <v>0</v>
      </c>
      <c r="J59" s="11">
        <f>TRUNC(I59*D59, 0)</f>
        <v>0</v>
      </c>
      <c r="K59" s="11">
        <f t="shared" si="4"/>
        <v>0</v>
      </c>
      <c r="L59" s="11">
        <f t="shared" si="4"/>
        <v>0</v>
      </c>
      <c r="M59" s="8" t="s">
        <v>141</v>
      </c>
      <c r="N59" s="2" t="s">
        <v>142</v>
      </c>
      <c r="O59" s="2" t="s">
        <v>52</v>
      </c>
      <c r="P59" s="2" t="s">
        <v>52</v>
      </c>
      <c r="Q59" s="2" t="s">
        <v>118</v>
      </c>
      <c r="R59" s="2" t="s">
        <v>63</v>
      </c>
      <c r="S59" s="2" t="s">
        <v>64</v>
      </c>
      <c r="T59" s="2" t="s">
        <v>64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" t="s">
        <v>52</v>
      </c>
      <c r="AS59" s="2" t="s">
        <v>52</v>
      </c>
      <c r="AT59" s="3"/>
      <c r="AU59" s="2" t="s">
        <v>143</v>
      </c>
      <c r="AV59" s="3">
        <v>59</v>
      </c>
    </row>
    <row r="60" spans="1:48" ht="3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48" ht="3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48" ht="30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48" ht="30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48" ht="30" customHeight="1">
      <c r="A78" s="8" t="s">
        <v>70</v>
      </c>
      <c r="B78" s="9"/>
      <c r="C78" s="9"/>
      <c r="D78" s="9"/>
      <c r="E78" s="9"/>
      <c r="F78" s="11">
        <f>SUM(F55:F77)</f>
        <v>0</v>
      </c>
      <c r="G78" s="9"/>
      <c r="H78" s="11">
        <f>SUM(H55:H77)</f>
        <v>0</v>
      </c>
      <c r="I78" s="9"/>
      <c r="J78" s="11">
        <f>SUM(J55:J77)</f>
        <v>0</v>
      </c>
      <c r="K78" s="9"/>
      <c r="L78" s="11">
        <f>SUM(L55:L77)</f>
        <v>0</v>
      </c>
      <c r="M78" s="9"/>
      <c r="N78" t="s">
        <v>71</v>
      </c>
    </row>
    <row r="79" spans="1:48" ht="30" customHeight="1">
      <c r="A79" s="8" t="s">
        <v>144</v>
      </c>
      <c r="B79" s="8" t="s">
        <v>52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3"/>
      <c r="O79" s="3"/>
      <c r="P79" s="3"/>
      <c r="Q79" s="2" t="s">
        <v>145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ht="30" customHeight="1">
      <c r="A80" s="8" t="s">
        <v>146</v>
      </c>
      <c r="B80" s="8" t="s">
        <v>147</v>
      </c>
      <c r="C80" s="8" t="s">
        <v>148</v>
      </c>
      <c r="D80" s="9">
        <v>27</v>
      </c>
      <c r="E80" s="11" t="e">
        <f>TRUNC(#REF!,0)</f>
        <v>#REF!</v>
      </c>
      <c r="F80" s="11" t="e">
        <f t="shared" ref="F80:F89" si="5">TRUNC(E80*D80, 0)</f>
        <v>#REF!</v>
      </c>
      <c r="G80" s="11" t="e">
        <f>TRUNC(#REF!,0)</f>
        <v>#REF!</v>
      </c>
      <c r="H80" s="11" t="e">
        <f t="shared" ref="H80:H89" si="6">TRUNC(G80*D80, 0)</f>
        <v>#REF!</v>
      </c>
      <c r="I80" s="11" t="e">
        <f>TRUNC(#REF!,0)</f>
        <v>#REF!</v>
      </c>
      <c r="J80" s="11" t="e">
        <f t="shared" ref="J80:J89" si="7">TRUNC(I80*D80, 0)</f>
        <v>#REF!</v>
      </c>
      <c r="K80" s="11" t="e">
        <f t="shared" ref="K80:K89" si="8">TRUNC(E80+G80+I80, 0)</f>
        <v>#REF!</v>
      </c>
      <c r="L80" s="11" t="e">
        <f t="shared" ref="L80:L89" si="9">TRUNC(F80+H80+J80, 0)</f>
        <v>#REF!</v>
      </c>
      <c r="M80" s="8" t="s">
        <v>52</v>
      </c>
      <c r="N80" s="2" t="s">
        <v>149</v>
      </c>
      <c r="O80" s="2" t="s">
        <v>52</v>
      </c>
      <c r="P80" s="2" t="s">
        <v>52</v>
      </c>
      <c r="Q80" s="2" t="s">
        <v>145</v>
      </c>
      <c r="R80" s="2" t="s">
        <v>64</v>
      </c>
      <c r="S80" s="2" t="s">
        <v>64</v>
      </c>
      <c r="T80" s="2" t="s">
        <v>63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2" t="s">
        <v>52</v>
      </c>
      <c r="AS80" s="2" t="s">
        <v>52</v>
      </c>
      <c r="AT80" s="3"/>
      <c r="AU80" s="2" t="s">
        <v>150</v>
      </c>
      <c r="AV80" s="3">
        <v>66</v>
      </c>
    </row>
    <row r="81" spans="1:48" ht="30" customHeight="1">
      <c r="A81" s="8" t="s">
        <v>146</v>
      </c>
      <c r="B81" s="8" t="s">
        <v>151</v>
      </c>
      <c r="C81" s="8" t="s">
        <v>148</v>
      </c>
      <c r="D81" s="9">
        <v>21</v>
      </c>
      <c r="E81" s="11" t="e">
        <f>TRUNC(#REF!,0)</f>
        <v>#REF!</v>
      </c>
      <c r="F81" s="11" t="e">
        <f t="shared" si="5"/>
        <v>#REF!</v>
      </c>
      <c r="G81" s="11" t="e">
        <f>TRUNC(#REF!,0)</f>
        <v>#REF!</v>
      </c>
      <c r="H81" s="11" t="e">
        <f t="shared" si="6"/>
        <v>#REF!</v>
      </c>
      <c r="I81" s="11" t="e">
        <f>TRUNC(#REF!,0)</f>
        <v>#REF!</v>
      </c>
      <c r="J81" s="11" t="e">
        <f t="shared" si="7"/>
        <v>#REF!</v>
      </c>
      <c r="K81" s="11" t="e">
        <f t="shared" si="8"/>
        <v>#REF!</v>
      </c>
      <c r="L81" s="11" t="e">
        <f t="shared" si="9"/>
        <v>#REF!</v>
      </c>
      <c r="M81" s="8" t="s">
        <v>52</v>
      </c>
      <c r="N81" s="2" t="s">
        <v>152</v>
      </c>
      <c r="O81" s="2" t="s">
        <v>52</v>
      </c>
      <c r="P81" s="2" t="s">
        <v>52</v>
      </c>
      <c r="Q81" s="2" t="s">
        <v>145</v>
      </c>
      <c r="R81" s="2" t="s">
        <v>64</v>
      </c>
      <c r="S81" s="2" t="s">
        <v>64</v>
      </c>
      <c r="T81" s="2" t="s">
        <v>63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2" t="s">
        <v>52</v>
      </c>
      <c r="AS81" s="2" t="s">
        <v>52</v>
      </c>
      <c r="AT81" s="3"/>
      <c r="AU81" s="2" t="s">
        <v>153</v>
      </c>
      <c r="AV81" s="3">
        <v>67</v>
      </c>
    </row>
    <row r="82" spans="1:48" ht="30" customHeight="1">
      <c r="A82" s="8" t="s">
        <v>154</v>
      </c>
      <c r="B82" s="8" t="s">
        <v>155</v>
      </c>
      <c r="C82" s="8" t="s">
        <v>148</v>
      </c>
      <c r="D82" s="9">
        <v>26</v>
      </c>
      <c r="E82" s="11">
        <f>TRUNC(일위대가목록!E19,0)</f>
        <v>0</v>
      </c>
      <c r="F82" s="11">
        <f t="shared" si="5"/>
        <v>0</v>
      </c>
      <c r="G82" s="11">
        <f>TRUNC(일위대가목록!F19,0)</f>
        <v>0</v>
      </c>
      <c r="H82" s="11">
        <f t="shared" si="6"/>
        <v>0</v>
      </c>
      <c r="I82" s="11">
        <f>TRUNC(일위대가목록!G19,0)</f>
        <v>0</v>
      </c>
      <c r="J82" s="11">
        <f t="shared" si="7"/>
        <v>0</v>
      </c>
      <c r="K82" s="11">
        <f t="shared" si="8"/>
        <v>0</v>
      </c>
      <c r="L82" s="11">
        <f t="shared" si="9"/>
        <v>0</v>
      </c>
      <c r="M82" s="8" t="s">
        <v>156</v>
      </c>
      <c r="N82" s="2" t="s">
        <v>157</v>
      </c>
      <c r="O82" s="2" t="s">
        <v>52</v>
      </c>
      <c r="P82" s="2" t="s">
        <v>52</v>
      </c>
      <c r="Q82" s="2" t="s">
        <v>145</v>
      </c>
      <c r="R82" s="2" t="s">
        <v>63</v>
      </c>
      <c r="S82" s="2" t="s">
        <v>64</v>
      </c>
      <c r="T82" s="2" t="s">
        <v>64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2" t="s">
        <v>52</v>
      </c>
      <c r="AS82" s="2" t="s">
        <v>52</v>
      </c>
      <c r="AT82" s="3"/>
      <c r="AU82" s="2" t="s">
        <v>158</v>
      </c>
      <c r="AV82" s="3">
        <v>402</v>
      </c>
    </row>
    <row r="83" spans="1:48" ht="30" customHeight="1">
      <c r="A83" s="8" t="s">
        <v>159</v>
      </c>
      <c r="B83" s="8" t="s">
        <v>160</v>
      </c>
      <c r="C83" s="8" t="s">
        <v>148</v>
      </c>
      <c r="D83" s="9">
        <v>21</v>
      </c>
      <c r="E83" s="11">
        <f>TRUNC(일위대가목록!E20,0)</f>
        <v>0</v>
      </c>
      <c r="F83" s="11">
        <f t="shared" si="5"/>
        <v>0</v>
      </c>
      <c r="G83" s="11">
        <f>TRUNC(일위대가목록!F20,0)</f>
        <v>0</v>
      </c>
      <c r="H83" s="11">
        <f t="shared" si="6"/>
        <v>0</v>
      </c>
      <c r="I83" s="11">
        <f>TRUNC(일위대가목록!G20,0)</f>
        <v>0</v>
      </c>
      <c r="J83" s="11">
        <f t="shared" si="7"/>
        <v>0</v>
      </c>
      <c r="K83" s="11">
        <f t="shared" si="8"/>
        <v>0</v>
      </c>
      <c r="L83" s="11">
        <f t="shared" si="9"/>
        <v>0</v>
      </c>
      <c r="M83" s="8" t="s">
        <v>161</v>
      </c>
      <c r="N83" s="2" t="s">
        <v>162</v>
      </c>
      <c r="O83" s="2" t="s">
        <v>52</v>
      </c>
      <c r="P83" s="2" t="s">
        <v>52</v>
      </c>
      <c r="Q83" s="2" t="s">
        <v>145</v>
      </c>
      <c r="R83" s="2" t="s">
        <v>63</v>
      </c>
      <c r="S83" s="2" t="s">
        <v>64</v>
      </c>
      <c r="T83" s="2" t="s">
        <v>64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2" t="s">
        <v>52</v>
      </c>
      <c r="AS83" s="2" t="s">
        <v>52</v>
      </c>
      <c r="AT83" s="3"/>
      <c r="AU83" s="2" t="s">
        <v>163</v>
      </c>
      <c r="AV83" s="3">
        <v>403</v>
      </c>
    </row>
    <row r="84" spans="1:48" ht="30" customHeight="1">
      <c r="A84" s="8" t="s">
        <v>164</v>
      </c>
      <c r="B84" s="8" t="s">
        <v>165</v>
      </c>
      <c r="C84" s="8" t="s">
        <v>166</v>
      </c>
      <c r="D84" s="9">
        <v>0.06</v>
      </c>
      <c r="E84" s="11" t="e">
        <f>TRUNC(#REF!,0)</f>
        <v>#REF!</v>
      </c>
      <c r="F84" s="11" t="e">
        <f t="shared" si="5"/>
        <v>#REF!</v>
      </c>
      <c r="G84" s="11" t="e">
        <f>TRUNC(#REF!,0)</f>
        <v>#REF!</v>
      </c>
      <c r="H84" s="11" t="e">
        <f t="shared" si="6"/>
        <v>#REF!</v>
      </c>
      <c r="I84" s="11" t="e">
        <f>TRUNC(#REF!,0)</f>
        <v>#REF!</v>
      </c>
      <c r="J84" s="11" t="e">
        <f t="shared" si="7"/>
        <v>#REF!</v>
      </c>
      <c r="K84" s="11" t="e">
        <f t="shared" si="8"/>
        <v>#REF!</v>
      </c>
      <c r="L84" s="11" t="e">
        <f t="shared" si="9"/>
        <v>#REF!</v>
      </c>
      <c r="M84" s="8" t="s">
        <v>52</v>
      </c>
      <c r="N84" s="2" t="s">
        <v>167</v>
      </c>
      <c r="O84" s="2" t="s">
        <v>52</v>
      </c>
      <c r="P84" s="2" t="s">
        <v>52</v>
      </c>
      <c r="Q84" s="2" t="s">
        <v>145</v>
      </c>
      <c r="R84" s="2" t="s">
        <v>64</v>
      </c>
      <c r="S84" s="2" t="s">
        <v>64</v>
      </c>
      <c r="T84" s="2" t="s">
        <v>63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 t="s">
        <v>52</v>
      </c>
      <c r="AS84" s="2" t="s">
        <v>52</v>
      </c>
      <c r="AT84" s="3"/>
      <c r="AU84" s="2" t="s">
        <v>168</v>
      </c>
      <c r="AV84" s="3">
        <v>63</v>
      </c>
    </row>
    <row r="85" spans="1:48" ht="30" customHeight="1">
      <c r="A85" s="8" t="s">
        <v>164</v>
      </c>
      <c r="B85" s="8" t="s">
        <v>169</v>
      </c>
      <c r="C85" s="8" t="s">
        <v>166</v>
      </c>
      <c r="D85" s="9">
        <v>1.18</v>
      </c>
      <c r="E85" s="11" t="e">
        <f>TRUNC(#REF!,0)</f>
        <v>#REF!</v>
      </c>
      <c r="F85" s="11" t="e">
        <f t="shared" si="5"/>
        <v>#REF!</v>
      </c>
      <c r="G85" s="11" t="e">
        <f>TRUNC(#REF!,0)</f>
        <v>#REF!</v>
      </c>
      <c r="H85" s="11" t="e">
        <f t="shared" si="6"/>
        <v>#REF!</v>
      </c>
      <c r="I85" s="11" t="e">
        <f>TRUNC(#REF!,0)</f>
        <v>#REF!</v>
      </c>
      <c r="J85" s="11" t="e">
        <f t="shared" si="7"/>
        <v>#REF!</v>
      </c>
      <c r="K85" s="11" t="e">
        <f t="shared" si="8"/>
        <v>#REF!</v>
      </c>
      <c r="L85" s="11" t="e">
        <f t="shared" si="9"/>
        <v>#REF!</v>
      </c>
      <c r="M85" s="8" t="s">
        <v>52</v>
      </c>
      <c r="N85" s="2" t="s">
        <v>170</v>
      </c>
      <c r="O85" s="2" t="s">
        <v>52</v>
      </c>
      <c r="P85" s="2" t="s">
        <v>52</v>
      </c>
      <c r="Q85" s="2" t="s">
        <v>145</v>
      </c>
      <c r="R85" s="2" t="s">
        <v>64</v>
      </c>
      <c r="S85" s="2" t="s">
        <v>64</v>
      </c>
      <c r="T85" s="2" t="s">
        <v>63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2" t="s">
        <v>52</v>
      </c>
      <c r="AS85" s="2" t="s">
        <v>52</v>
      </c>
      <c r="AT85" s="3"/>
      <c r="AU85" s="2" t="s">
        <v>171</v>
      </c>
      <c r="AV85" s="3">
        <v>64</v>
      </c>
    </row>
    <row r="86" spans="1:48" ht="30" customHeight="1">
      <c r="A86" s="8" t="s">
        <v>164</v>
      </c>
      <c r="B86" s="8" t="s">
        <v>172</v>
      </c>
      <c r="C86" s="8" t="s">
        <v>166</v>
      </c>
      <c r="D86" s="9">
        <v>0.34</v>
      </c>
      <c r="E86" s="11" t="e">
        <f>TRUNC(#REF!,0)</f>
        <v>#REF!</v>
      </c>
      <c r="F86" s="11" t="e">
        <f t="shared" si="5"/>
        <v>#REF!</v>
      </c>
      <c r="G86" s="11" t="e">
        <f>TRUNC(#REF!,0)</f>
        <v>#REF!</v>
      </c>
      <c r="H86" s="11" t="e">
        <f t="shared" si="6"/>
        <v>#REF!</v>
      </c>
      <c r="I86" s="11" t="e">
        <f>TRUNC(#REF!,0)</f>
        <v>#REF!</v>
      </c>
      <c r="J86" s="11" t="e">
        <f t="shared" si="7"/>
        <v>#REF!</v>
      </c>
      <c r="K86" s="11" t="e">
        <f t="shared" si="8"/>
        <v>#REF!</v>
      </c>
      <c r="L86" s="11" t="e">
        <f t="shared" si="9"/>
        <v>#REF!</v>
      </c>
      <c r="M86" s="8" t="s">
        <v>52</v>
      </c>
      <c r="N86" s="2" t="s">
        <v>173</v>
      </c>
      <c r="O86" s="2" t="s">
        <v>52</v>
      </c>
      <c r="P86" s="2" t="s">
        <v>52</v>
      </c>
      <c r="Q86" s="2" t="s">
        <v>145</v>
      </c>
      <c r="R86" s="2" t="s">
        <v>64</v>
      </c>
      <c r="S86" s="2" t="s">
        <v>64</v>
      </c>
      <c r="T86" s="2" t="s">
        <v>63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2" t="s">
        <v>52</v>
      </c>
      <c r="AS86" s="2" t="s">
        <v>52</v>
      </c>
      <c r="AT86" s="3"/>
      <c r="AU86" s="2" t="s">
        <v>174</v>
      </c>
      <c r="AV86" s="3">
        <v>65</v>
      </c>
    </row>
    <row r="87" spans="1:48" ht="30" customHeight="1">
      <c r="A87" s="8" t="s">
        <v>175</v>
      </c>
      <c r="B87" s="8" t="s">
        <v>176</v>
      </c>
      <c r="C87" s="8" t="s">
        <v>166</v>
      </c>
      <c r="D87" s="9">
        <v>1.53</v>
      </c>
      <c r="E87" s="11">
        <f>TRUNC(일위대가목록!E21,0)</f>
        <v>0</v>
      </c>
      <c r="F87" s="11">
        <f t="shared" si="5"/>
        <v>0</v>
      </c>
      <c r="G87" s="11">
        <f>TRUNC(일위대가목록!F21,0)</f>
        <v>0</v>
      </c>
      <c r="H87" s="11">
        <f t="shared" si="6"/>
        <v>0</v>
      </c>
      <c r="I87" s="11">
        <f>TRUNC(일위대가목록!G21,0)</f>
        <v>0</v>
      </c>
      <c r="J87" s="11">
        <f t="shared" si="7"/>
        <v>0</v>
      </c>
      <c r="K87" s="11">
        <f t="shared" si="8"/>
        <v>0</v>
      </c>
      <c r="L87" s="11">
        <f t="shared" si="9"/>
        <v>0</v>
      </c>
      <c r="M87" s="8" t="s">
        <v>177</v>
      </c>
      <c r="N87" s="2" t="s">
        <v>178</v>
      </c>
      <c r="O87" s="2" t="s">
        <v>52</v>
      </c>
      <c r="P87" s="2" t="s">
        <v>52</v>
      </c>
      <c r="Q87" s="2" t="s">
        <v>145</v>
      </c>
      <c r="R87" s="2" t="s">
        <v>63</v>
      </c>
      <c r="S87" s="2" t="s">
        <v>64</v>
      </c>
      <c r="T87" s="2" t="s">
        <v>64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2" t="s">
        <v>52</v>
      </c>
      <c r="AS87" s="2" t="s">
        <v>52</v>
      </c>
      <c r="AT87" s="3"/>
      <c r="AU87" s="2" t="s">
        <v>179</v>
      </c>
      <c r="AV87" s="3">
        <v>70</v>
      </c>
    </row>
    <row r="88" spans="1:48" ht="30" customHeight="1">
      <c r="A88" s="8" t="s">
        <v>180</v>
      </c>
      <c r="B88" s="8" t="s">
        <v>181</v>
      </c>
      <c r="C88" s="8" t="s">
        <v>114</v>
      </c>
      <c r="D88" s="9">
        <v>57</v>
      </c>
      <c r="E88" s="11">
        <f>TRUNC(일위대가목록!E22,0)</f>
        <v>0</v>
      </c>
      <c r="F88" s="11">
        <f t="shared" si="5"/>
        <v>0</v>
      </c>
      <c r="G88" s="11">
        <f>TRUNC(일위대가목록!F22,0)</f>
        <v>0</v>
      </c>
      <c r="H88" s="11">
        <f t="shared" si="6"/>
        <v>0</v>
      </c>
      <c r="I88" s="11">
        <f>TRUNC(일위대가목록!G22,0)</f>
        <v>0</v>
      </c>
      <c r="J88" s="11">
        <f t="shared" si="7"/>
        <v>0</v>
      </c>
      <c r="K88" s="11">
        <f t="shared" si="8"/>
        <v>0</v>
      </c>
      <c r="L88" s="11">
        <f t="shared" si="9"/>
        <v>0</v>
      </c>
      <c r="M88" s="8" t="s">
        <v>182</v>
      </c>
      <c r="N88" s="2" t="s">
        <v>183</v>
      </c>
      <c r="O88" s="2" t="s">
        <v>52</v>
      </c>
      <c r="P88" s="2" t="s">
        <v>52</v>
      </c>
      <c r="Q88" s="2" t="s">
        <v>145</v>
      </c>
      <c r="R88" s="2" t="s">
        <v>63</v>
      </c>
      <c r="S88" s="2" t="s">
        <v>64</v>
      </c>
      <c r="T88" s="2" t="s">
        <v>64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2" t="s">
        <v>52</v>
      </c>
      <c r="AS88" s="2" t="s">
        <v>52</v>
      </c>
      <c r="AT88" s="3"/>
      <c r="AU88" s="2" t="s">
        <v>184</v>
      </c>
      <c r="AV88" s="3">
        <v>69</v>
      </c>
    </row>
    <row r="89" spans="1:48" ht="30" customHeight="1">
      <c r="A89" s="8" t="s">
        <v>185</v>
      </c>
      <c r="B89" s="8" t="s">
        <v>186</v>
      </c>
      <c r="C89" s="8" t="s">
        <v>187</v>
      </c>
      <c r="D89" s="9">
        <v>72</v>
      </c>
      <c r="E89" s="11" t="e">
        <f>TRUNC(#REF!,0)</f>
        <v>#REF!</v>
      </c>
      <c r="F89" s="11" t="e">
        <f t="shared" si="5"/>
        <v>#REF!</v>
      </c>
      <c r="G89" s="11" t="e">
        <f>TRUNC(#REF!,0)</f>
        <v>#REF!</v>
      </c>
      <c r="H89" s="11" t="e">
        <f t="shared" si="6"/>
        <v>#REF!</v>
      </c>
      <c r="I89" s="11" t="e">
        <f>TRUNC(#REF!,0)</f>
        <v>#REF!</v>
      </c>
      <c r="J89" s="11" t="e">
        <f t="shared" si="7"/>
        <v>#REF!</v>
      </c>
      <c r="K89" s="11" t="e">
        <f t="shared" si="8"/>
        <v>#REF!</v>
      </c>
      <c r="L89" s="11" t="e">
        <f t="shared" si="9"/>
        <v>#REF!</v>
      </c>
      <c r="M89" s="8" t="s">
        <v>52</v>
      </c>
      <c r="N89" s="2" t="s">
        <v>188</v>
      </c>
      <c r="O89" s="2" t="s">
        <v>52</v>
      </c>
      <c r="P89" s="2" t="s">
        <v>52</v>
      </c>
      <c r="Q89" s="2" t="s">
        <v>145</v>
      </c>
      <c r="R89" s="2" t="s">
        <v>64</v>
      </c>
      <c r="S89" s="2" t="s">
        <v>64</v>
      </c>
      <c r="T89" s="2" t="s">
        <v>63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2" t="s">
        <v>52</v>
      </c>
      <c r="AS89" s="2" t="s">
        <v>52</v>
      </c>
      <c r="AT89" s="3"/>
      <c r="AU89" s="2" t="s">
        <v>189</v>
      </c>
      <c r="AV89" s="3">
        <v>68</v>
      </c>
    </row>
    <row r="90" spans="1:48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48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48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48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48" ht="30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48" ht="30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48" ht="30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48" ht="30" customHeight="1">
      <c r="A103" s="8" t="s">
        <v>70</v>
      </c>
      <c r="B103" s="9"/>
      <c r="C103" s="9"/>
      <c r="D103" s="9"/>
      <c r="E103" s="9"/>
      <c r="F103" s="11" t="e">
        <f>SUM(F80:F102)</f>
        <v>#REF!</v>
      </c>
      <c r="G103" s="9"/>
      <c r="H103" s="11" t="e">
        <f>SUM(H80:H102)</f>
        <v>#REF!</v>
      </c>
      <c r="I103" s="9"/>
      <c r="J103" s="11" t="e">
        <f>SUM(J80:J102)</f>
        <v>#REF!</v>
      </c>
      <c r="K103" s="9"/>
      <c r="L103" s="11" t="e">
        <f>SUM(L80:L102)</f>
        <v>#REF!</v>
      </c>
      <c r="M103" s="9"/>
      <c r="N103" t="s">
        <v>71</v>
      </c>
    </row>
    <row r="104" spans="1:48" ht="30" customHeight="1">
      <c r="A104" s="8" t="s">
        <v>190</v>
      </c>
      <c r="B104" s="8" t="s">
        <v>52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3"/>
      <c r="O104" s="3"/>
      <c r="P104" s="3"/>
      <c r="Q104" s="2" t="s">
        <v>191</v>
      </c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ht="30" customHeight="1">
      <c r="A105" s="8" t="s">
        <v>192</v>
      </c>
      <c r="B105" s="8" t="s">
        <v>193</v>
      </c>
      <c r="C105" s="8" t="s">
        <v>91</v>
      </c>
      <c r="D105" s="9">
        <v>24</v>
      </c>
      <c r="E105" s="11" t="e">
        <f>TRUNC(#REF!,0)</f>
        <v>#REF!</v>
      </c>
      <c r="F105" s="11" t="e">
        <f t="shared" ref="F105:F116" si="10">TRUNC(E105*D105, 0)</f>
        <v>#REF!</v>
      </c>
      <c r="G105" s="11" t="e">
        <f>TRUNC(#REF!,0)</f>
        <v>#REF!</v>
      </c>
      <c r="H105" s="11" t="e">
        <f t="shared" ref="H105:H116" si="11">TRUNC(G105*D105, 0)</f>
        <v>#REF!</v>
      </c>
      <c r="I105" s="11" t="e">
        <f>TRUNC(#REF!,0)</f>
        <v>#REF!</v>
      </c>
      <c r="J105" s="11" t="e">
        <f t="shared" ref="J105:J116" si="12">TRUNC(I105*D105, 0)</f>
        <v>#REF!</v>
      </c>
      <c r="K105" s="11" t="e">
        <f t="shared" ref="K105:K116" si="13">TRUNC(E105+G105+I105, 0)</f>
        <v>#REF!</v>
      </c>
      <c r="L105" s="11" t="e">
        <f t="shared" ref="L105:L116" si="14">TRUNC(F105+H105+J105, 0)</f>
        <v>#REF!</v>
      </c>
      <c r="M105" s="8" t="s">
        <v>52</v>
      </c>
      <c r="N105" s="2" t="s">
        <v>194</v>
      </c>
      <c r="O105" s="2" t="s">
        <v>52</v>
      </c>
      <c r="P105" s="2" t="s">
        <v>52</v>
      </c>
      <c r="Q105" s="2" t="s">
        <v>191</v>
      </c>
      <c r="R105" s="2" t="s">
        <v>64</v>
      </c>
      <c r="S105" s="2" t="s">
        <v>64</v>
      </c>
      <c r="T105" s="2" t="s">
        <v>63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2" t="s">
        <v>52</v>
      </c>
      <c r="AS105" s="2" t="s">
        <v>52</v>
      </c>
      <c r="AT105" s="3"/>
      <c r="AU105" s="2" t="s">
        <v>195</v>
      </c>
      <c r="AV105" s="3">
        <v>79</v>
      </c>
    </row>
    <row r="106" spans="1:48" ht="30" customHeight="1">
      <c r="A106" s="8" t="s">
        <v>192</v>
      </c>
      <c r="B106" s="8" t="s">
        <v>196</v>
      </c>
      <c r="C106" s="8" t="s">
        <v>91</v>
      </c>
      <c r="D106" s="9">
        <v>46</v>
      </c>
      <c r="E106" s="11" t="e">
        <f>TRUNC(#REF!,0)</f>
        <v>#REF!</v>
      </c>
      <c r="F106" s="11" t="e">
        <f t="shared" si="10"/>
        <v>#REF!</v>
      </c>
      <c r="G106" s="11" t="e">
        <f>TRUNC(#REF!,0)</f>
        <v>#REF!</v>
      </c>
      <c r="H106" s="11" t="e">
        <f t="shared" si="11"/>
        <v>#REF!</v>
      </c>
      <c r="I106" s="11" t="e">
        <f>TRUNC(#REF!,0)</f>
        <v>#REF!</v>
      </c>
      <c r="J106" s="11" t="e">
        <f t="shared" si="12"/>
        <v>#REF!</v>
      </c>
      <c r="K106" s="11" t="e">
        <f t="shared" si="13"/>
        <v>#REF!</v>
      </c>
      <c r="L106" s="11" t="e">
        <f t="shared" si="14"/>
        <v>#REF!</v>
      </c>
      <c r="M106" s="8" t="s">
        <v>52</v>
      </c>
      <c r="N106" s="2" t="s">
        <v>197</v>
      </c>
      <c r="O106" s="2" t="s">
        <v>52</v>
      </c>
      <c r="P106" s="2" t="s">
        <v>52</v>
      </c>
      <c r="Q106" s="2" t="s">
        <v>191</v>
      </c>
      <c r="R106" s="2" t="s">
        <v>64</v>
      </c>
      <c r="S106" s="2" t="s">
        <v>64</v>
      </c>
      <c r="T106" s="2" t="s">
        <v>63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2" t="s">
        <v>52</v>
      </c>
      <c r="AS106" s="2" t="s">
        <v>52</v>
      </c>
      <c r="AT106" s="3"/>
      <c r="AU106" s="2" t="s">
        <v>198</v>
      </c>
      <c r="AV106" s="3">
        <v>80</v>
      </c>
    </row>
    <row r="107" spans="1:48" ht="30" customHeight="1">
      <c r="A107" s="8" t="s">
        <v>192</v>
      </c>
      <c r="B107" s="8" t="s">
        <v>199</v>
      </c>
      <c r="C107" s="8" t="s">
        <v>91</v>
      </c>
      <c r="D107" s="9">
        <v>9</v>
      </c>
      <c r="E107" s="11" t="e">
        <f>TRUNC(#REF!,0)</f>
        <v>#REF!</v>
      </c>
      <c r="F107" s="11" t="e">
        <f t="shared" si="10"/>
        <v>#REF!</v>
      </c>
      <c r="G107" s="11" t="e">
        <f>TRUNC(#REF!,0)</f>
        <v>#REF!</v>
      </c>
      <c r="H107" s="11" t="e">
        <f t="shared" si="11"/>
        <v>#REF!</v>
      </c>
      <c r="I107" s="11" t="e">
        <f>TRUNC(#REF!,0)</f>
        <v>#REF!</v>
      </c>
      <c r="J107" s="11" t="e">
        <f t="shared" si="12"/>
        <v>#REF!</v>
      </c>
      <c r="K107" s="11" t="e">
        <f t="shared" si="13"/>
        <v>#REF!</v>
      </c>
      <c r="L107" s="11" t="e">
        <f t="shared" si="14"/>
        <v>#REF!</v>
      </c>
      <c r="M107" s="8" t="s">
        <v>52</v>
      </c>
      <c r="N107" s="2" t="s">
        <v>200</v>
      </c>
      <c r="O107" s="2" t="s">
        <v>52</v>
      </c>
      <c r="P107" s="2" t="s">
        <v>52</v>
      </c>
      <c r="Q107" s="2" t="s">
        <v>191</v>
      </c>
      <c r="R107" s="2" t="s">
        <v>64</v>
      </c>
      <c r="S107" s="2" t="s">
        <v>64</v>
      </c>
      <c r="T107" s="2" t="s">
        <v>63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2" t="s">
        <v>52</v>
      </c>
      <c r="AS107" s="2" t="s">
        <v>52</v>
      </c>
      <c r="AT107" s="3"/>
      <c r="AU107" s="2" t="s">
        <v>201</v>
      </c>
      <c r="AV107" s="3">
        <v>81</v>
      </c>
    </row>
    <row r="108" spans="1:48" ht="30" customHeight="1">
      <c r="A108" s="8" t="s">
        <v>202</v>
      </c>
      <c r="B108" s="8" t="s">
        <v>203</v>
      </c>
      <c r="C108" s="8" t="s">
        <v>166</v>
      </c>
      <c r="D108" s="9">
        <v>1.2E-2</v>
      </c>
      <c r="E108" s="11" t="e">
        <f>TRUNC(#REF!,0)</f>
        <v>#REF!</v>
      </c>
      <c r="F108" s="11" t="e">
        <f t="shared" si="10"/>
        <v>#REF!</v>
      </c>
      <c r="G108" s="11" t="e">
        <f>TRUNC(#REF!,0)</f>
        <v>#REF!</v>
      </c>
      <c r="H108" s="11" t="e">
        <f t="shared" si="11"/>
        <v>#REF!</v>
      </c>
      <c r="I108" s="11" t="e">
        <f>TRUNC(#REF!,0)</f>
        <v>#REF!</v>
      </c>
      <c r="J108" s="11" t="e">
        <f t="shared" si="12"/>
        <v>#REF!</v>
      </c>
      <c r="K108" s="11" t="e">
        <f t="shared" si="13"/>
        <v>#REF!</v>
      </c>
      <c r="L108" s="11" t="e">
        <f t="shared" si="14"/>
        <v>#REF!</v>
      </c>
      <c r="M108" s="8" t="s">
        <v>52</v>
      </c>
      <c r="N108" s="2" t="s">
        <v>204</v>
      </c>
      <c r="O108" s="2" t="s">
        <v>52</v>
      </c>
      <c r="P108" s="2" t="s">
        <v>52</v>
      </c>
      <c r="Q108" s="2" t="s">
        <v>191</v>
      </c>
      <c r="R108" s="2" t="s">
        <v>64</v>
      </c>
      <c r="S108" s="2" t="s">
        <v>64</v>
      </c>
      <c r="T108" s="2" t="s">
        <v>63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2" t="s">
        <v>52</v>
      </c>
      <c r="AS108" s="2" t="s">
        <v>52</v>
      </c>
      <c r="AT108" s="3"/>
      <c r="AU108" s="2" t="s">
        <v>205</v>
      </c>
      <c r="AV108" s="3">
        <v>74</v>
      </c>
    </row>
    <row r="109" spans="1:48" ht="30" customHeight="1">
      <c r="A109" s="8" t="s">
        <v>202</v>
      </c>
      <c r="B109" s="8" t="s">
        <v>206</v>
      </c>
      <c r="C109" s="8" t="s">
        <v>166</v>
      </c>
      <c r="D109" s="9">
        <v>6.4000000000000001E-2</v>
      </c>
      <c r="E109" s="11" t="e">
        <f>TRUNC(#REF!,0)</f>
        <v>#REF!</v>
      </c>
      <c r="F109" s="11" t="e">
        <f t="shared" si="10"/>
        <v>#REF!</v>
      </c>
      <c r="G109" s="11" t="e">
        <f>TRUNC(#REF!,0)</f>
        <v>#REF!</v>
      </c>
      <c r="H109" s="11" t="e">
        <f t="shared" si="11"/>
        <v>#REF!</v>
      </c>
      <c r="I109" s="11" t="e">
        <f>TRUNC(#REF!,0)</f>
        <v>#REF!</v>
      </c>
      <c r="J109" s="11" t="e">
        <f t="shared" si="12"/>
        <v>#REF!</v>
      </c>
      <c r="K109" s="11" t="e">
        <f t="shared" si="13"/>
        <v>#REF!</v>
      </c>
      <c r="L109" s="11" t="e">
        <f t="shared" si="14"/>
        <v>#REF!</v>
      </c>
      <c r="M109" s="8" t="s">
        <v>52</v>
      </c>
      <c r="N109" s="2" t="s">
        <v>207</v>
      </c>
      <c r="O109" s="2" t="s">
        <v>52</v>
      </c>
      <c r="P109" s="2" t="s">
        <v>52</v>
      </c>
      <c r="Q109" s="2" t="s">
        <v>191</v>
      </c>
      <c r="R109" s="2" t="s">
        <v>64</v>
      </c>
      <c r="S109" s="2" t="s">
        <v>64</v>
      </c>
      <c r="T109" s="2" t="s">
        <v>63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2" t="s">
        <v>52</v>
      </c>
      <c r="AS109" s="2" t="s">
        <v>52</v>
      </c>
      <c r="AT109" s="3"/>
      <c r="AU109" s="2" t="s">
        <v>208</v>
      </c>
      <c r="AV109" s="3">
        <v>75</v>
      </c>
    </row>
    <row r="110" spans="1:48" ht="30" customHeight="1">
      <c r="A110" s="8" t="s">
        <v>209</v>
      </c>
      <c r="B110" s="8" t="s">
        <v>210</v>
      </c>
      <c r="C110" s="8" t="s">
        <v>60</v>
      </c>
      <c r="D110" s="9">
        <v>43</v>
      </c>
      <c r="E110" s="11">
        <f>TRUNC(일위대가목록!E23,0)</f>
        <v>0</v>
      </c>
      <c r="F110" s="11">
        <f t="shared" si="10"/>
        <v>0</v>
      </c>
      <c r="G110" s="11">
        <f>TRUNC(일위대가목록!F23,0)</f>
        <v>0</v>
      </c>
      <c r="H110" s="11">
        <f t="shared" si="11"/>
        <v>0</v>
      </c>
      <c r="I110" s="11">
        <f>TRUNC(일위대가목록!G23,0)</f>
        <v>0</v>
      </c>
      <c r="J110" s="11">
        <f t="shared" si="12"/>
        <v>0</v>
      </c>
      <c r="K110" s="11">
        <f t="shared" si="13"/>
        <v>0</v>
      </c>
      <c r="L110" s="11">
        <f t="shared" si="14"/>
        <v>0</v>
      </c>
      <c r="M110" s="8" t="s">
        <v>211</v>
      </c>
      <c r="N110" s="2" t="s">
        <v>212</v>
      </c>
      <c r="O110" s="2" t="s">
        <v>52</v>
      </c>
      <c r="P110" s="2" t="s">
        <v>52</v>
      </c>
      <c r="Q110" s="2" t="s">
        <v>191</v>
      </c>
      <c r="R110" s="2" t="s">
        <v>63</v>
      </c>
      <c r="S110" s="2" t="s">
        <v>64</v>
      </c>
      <c r="T110" s="2" t="s">
        <v>64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2" t="s">
        <v>52</v>
      </c>
      <c r="AS110" s="2" t="s">
        <v>52</v>
      </c>
      <c r="AT110" s="3"/>
      <c r="AU110" s="2" t="s">
        <v>213</v>
      </c>
      <c r="AV110" s="3">
        <v>472</v>
      </c>
    </row>
    <row r="111" spans="1:48" ht="30" customHeight="1">
      <c r="A111" s="8" t="s">
        <v>214</v>
      </c>
      <c r="B111" s="8" t="s">
        <v>215</v>
      </c>
      <c r="C111" s="8" t="s">
        <v>187</v>
      </c>
      <c r="D111" s="9">
        <v>26</v>
      </c>
      <c r="E111" s="11" t="e">
        <f>TRUNC(#REF!,0)</f>
        <v>#REF!</v>
      </c>
      <c r="F111" s="11" t="e">
        <f t="shared" si="10"/>
        <v>#REF!</v>
      </c>
      <c r="G111" s="11" t="e">
        <f>TRUNC(#REF!,0)</f>
        <v>#REF!</v>
      </c>
      <c r="H111" s="11" t="e">
        <f t="shared" si="11"/>
        <v>#REF!</v>
      </c>
      <c r="I111" s="11" t="e">
        <f>TRUNC(#REF!,0)</f>
        <v>#REF!</v>
      </c>
      <c r="J111" s="11" t="e">
        <f t="shared" si="12"/>
        <v>#REF!</v>
      </c>
      <c r="K111" s="11" t="e">
        <f t="shared" si="13"/>
        <v>#REF!</v>
      </c>
      <c r="L111" s="11" t="e">
        <f t="shared" si="14"/>
        <v>#REF!</v>
      </c>
      <c r="M111" s="8" t="s">
        <v>52</v>
      </c>
      <c r="N111" s="2" t="s">
        <v>216</v>
      </c>
      <c r="O111" s="2" t="s">
        <v>52</v>
      </c>
      <c r="P111" s="2" t="s">
        <v>52</v>
      </c>
      <c r="Q111" s="2" t="s">
        <v>191</v>
      </c>
      <c r="R111" s="2" t="s">
        <v>64</v>
      </c>
      <c r="S111" s="2" t="s">
        <v>64</v>
      </c>
      <c r="T111" s="2" t="s">
        <v>63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2" t="s">
        <v>52</v>
      </c>
      <c r="AS111" s="2" t="s">
        <v>52</v>
      </c>
      <c r="AT111" s="3"/>
      <c r="AU111" s="2" t="s">
        <v>217</v>
      </c>
      <c r="AV111" s="3">
        <v>77</v>
      </c>
    </row>
    <row r="112" spans="1:48" ht="30" customHeight="1">
      <c r="A112" s="8" t="s">
        <v>218</v>
      </c>
      <c r="B112" s="8" t="s">
        <v>219</v>
      </c>
      <c r="C112" s="8" t="s">
        <v>187</v>
      </c>
      <c r="D112" s="9">
        <v>24</v>
      </c>
      <c r="E112" s="11">
        <f>TRUNC(일위대가목록!E24,0)</f>
        <v>0</v>
      </c>
      <c r="F112" s="11">
        <f t="shared" si="10"/>
        <v>0</v>
      </c>
      <c r="G112" s="11">
        <f>TRUNC(일위대가목록!F24,0)</f>
        <v>0</v>
      </c>
      <c r="H112" s="11">
        <f t="shared" si="11"/>
        <v>0</v>
      </c>
      <c r="I112" s="11">
        <f>TRUNC(일위대가목록!G24,0)</f>
        <v>0</v>
      </c>
      <c r="J112" s="11">
        <f t="shared" si="12"/>
        <v>0</v>
      </c>
      <c r="K112" s="11">
        <f t="shared" si="13"/>
        <v>0</v>
      </c>
      <c r="L112" s="11">
        <f t="shared" si="14"/>
        <v>0</v>
      </c>
      <c r="M112" s="8" t="s">
        <v>220</v>
      </c>
      <c r="N112" s="2" t="s">
        <v>221</v>
      </c>
      <c r="O112" s="2" t="s">
        <v>52</v>
      </c>
      <c r="P112" s="2" t="s">
        <v>52</v>
      </c>
      <c r="Q112" s="2" t="s">
        <v>191</v>
      </c>
      <c r="R112" s="2" t="s">
        <v>63</v>
      </c>
      <c r="S112" s="2" t="s">
        <v>64</v>
      </c>
      <c r="T112" s="2" t="s">
        <v>64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2" t="s">
        <v>52</v>
      </c>
      <c r="AS112" s="2" t="s">
        <v>52</v>
      </c>
      <c r="AT112" s="3"/>
      <c r="AU112" s="2" t="s">
        <v>222</v>
      </c>
      <c r="AV112" s="3">
        <v>83</v>
      </c>
    </row>
    <row r="113" spans="1:48" ht="30" customHeight="1">
      <c r="A113" s="8" t="s">
        <v>223</v>
      </c>
      <c r="B113" s="8" t="s">
        <v>52</v>
      </c>
      <c r="C113" s="8" t="s">
        <v>166</v>
      </c>
      <c r="D113" s="9">
        <v>1.4139999999999999</v>
      </c>
      <c r="E113" s="11">
        <f>TRUNC(일위대가목록!E25,0)</f>
        <v>0</v>
      </c>
      <c r="F113" s="11">
        <f t="shared" si="10"/>
        <v>0</v>
      </c>
      <c r="G113" s="11">
        <f>TRUNC(일위대가목록!F25,0)</f>
        <v>0</v>
      </c>
      <c r="H113" s="11">
        <f t="shared" si="11"/>
        <v>0</v>
      </c>
      <c r="I113" s="11">
        <f>TRUNC(일위대가목록!G25,0)</f>
        <v>0</v>
      </c>
      <c r="J113" s="11">
        <f t="shared" si="12"/>
        <v>0</v>
      </c>
      <c r="K113" s="11">
        <f t="shared" si="13"/>
        <v>0</v>
      </c>
      <c r="L113" s="11">
        <f t="shared" si="14"/>
        <v>0</v>
      </c>
      <c r="M113" s="8" t="s">
        <v>224</v>
      </c>
      <c r="N113" s="2" t="s">
        <v>225</v>
      </c>
      <c r="O113" s="2" t="s">
        <v>52</v>
      </c>
      <c r="P113" s="2" t="s">
        <v>52</v>
      </c>
      <c r="Q113" s="2" t="s">
        <v>191</v>
      </c>
      <c r="R113" s="2" t="s">
        <v>63</v>
      </c>
      <c r="S113" s="2" t="s">
        <v>64</v>
      </c>
      <c r="T113" s="2" t="s">
        <v>64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2" t="s">
        <v>52</v>
      </c>
      <c r="AS113" s="2" t="s">
        <v>52</v>
      </c>
      <c r="AT113" s="3"/>
      <c r="AU113" s="2" t="s">
        <v>226</v>
      </c>
      <c r="AV113" s="3">
        <v>84</v>
      </c>
    </row>
    <row r="114" spans="1:48" ht="30" customHeight="1">
      <c r="A114" s="8" t="s">
        <v>227</v>
      </c>
      <c r="B114" s="8" t="s">
        <v>228</v>
      </c>
      <c r="C114" s="8" t="s">
        <v>229</v>
      </c>
      <c r="D114" s="9">
        <v>1</v>
      </c>
      <c r="E114" s="11">
        <f>TRUNC(일위대가목록!E26,0)</f>
        <v>0</v>
      </c>
      <c r="F114" s="11">
        <f t="shared" si="10"/>
        <v>0</v>
      </c>
      <c r="G114" s="11">
        <f>TRUNC(일위대가목록!F26,0)</f>
        <v>0</v>
      </c>
      <c r="H114" s="11">
        <f t="shared" si="11"/>
        <v>0</v>
      </c>
      <c r="I114" s="11">
        <f>TRUNC(일위대가목록!G26,0)</f>
        <v>0</v>
      </c>
      <c r="J114" s="11">
        <f t="shared" si="12"/>
        <v>0</v>
      </c>
      <c r="K114" s="11">
        <f t="shared" si="13"/>
        <v>0</v>
      </c>
      <c r="L114" s="11">
        <f t="shared" si="14"/>
        <v>0</v>
      </c>
      <c r="M114" s="8" t="s">
        <v>230</v>
      </c>
      <c r="N114" s="2" t="s">
        <v>231</v>
      </c>
      <c r="O114" s="2" t="s">
        <v>52</v>
      </c>
      <c r="P114" s="2" t="s">
        <v>52</v>
      </c>
      <c r="Q114" s="2" t="s">
        <v>191</v>
      </c>
      <c r="R114" s="2" t="s">
        <v>63</v>
      </c>
      <c r="S114" s="2" t="s">
        <v>64</v>
      </c>
      <c r="T114" s="2" t="s">
        <v>64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2" t="s">
        <v>52</v>
      </c>
      <c r="AS114" s="2" t="s">
        <v>52</v>
      </c>
      <c r="AT114" s="3"/>
      <c r="AU114" s="2" t="s">
        <v>232</v>
      </c>
      <c r="AV114" s="3">
        <v>82</v>
      </c>
    </row>
    <row r="115" spans="1:48" ht="30" customHeight="1">
      <c r="A115" s="8" t="s">
        <v>233</v>
      </c>
      <c r="B115" s="8" t="s">
        <v>234</v>
      </c>
      <c r="C115" s="8" t="s">
        <v>114</v>
      </c>
      <c r="D115" s="9">
        <v>41</v>
      </c>
      <c r="E115" s="11">
        <f>TRUNC(일위대가목록!E27,0)</f>
        <v>0</v>
      </c>
      <c r="F115" s="11">
        <f t="shared" si="10"/>
        <v>0</v>
      </c>
      <c r="G115" s="11">
        <f>TRUNC(일위대가목록!F27,0)</f>
        <v>0</v>
      </c>
      <c r="H115" s="11">
        <f t="shared" si="11"/>
        <v>0</v>
      </c>
      <c r="I115" s="11">
        <f>TRUNC(일위대가목록!G27,0)</f>
        <v>0</v>
      </c>
      <c r="J115" s="11">
        <f t="shared" si="12"/>
        <v>0</v>
      </c>
      <c r="K115" s="11">
        <f t="shared" si="13"/>
        <v>0</v>
      </c>
      <c r="L115" s="11">
        <f t="shared" si="14"/>
        <v>0</v>
      </c>
      <c r="M115" s="8" t="s">
        <v>235</v>
      </c>
      <c r="N115" s="2" t="s">
        <v>236</v>
      </c>
      <c r="O115" s="2" t="s">
        <v>52</v>
      </c>
      <c r="P115" s="2" t="s">
        <v>52</v>
      </c>
      <c r="Q115" s="2" t="s">
        <v>191</v>
      </c>
      <c r="R115" s="2" t="s">
        <v>63</v>
      </c>
      <c r="S115" s="2" t="s">
        <v>64</v>
      </c>
      <c r="T115" s="2" t="s">
        <v>64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2" t="s">
        <v>52</v>
      </c>
      <c r="AS115" s="2" t="s">
        <v>52</v>
      </c>
      <c r="AT115" s="3"/>
      <c r="AU115" s="2" t="s">
        <v>237</v>
      </c>
      <c r="AV115" s="3">
        <v>406</v>
      </c>
    </row>
    <row r="116" spans="1:48" ht="30" customHeight="1">
      <c r="A116" s="8" t="s">
        <v>238</v>
      </c>
      <c r="B116" s="8" t="s">
        <v>239</v>
      </c>
      <c r="C116" s="8" t="s">
        <v>60</v>
      </c>
      <c r="D116" s="9">
        <v>6</v>
      </c>
      <c r="E116" s="11">
        <f>TRUNC(일위대가목록!E28,0)</f>
        <v>0</v>
      </c>
      <c r="F116" s="11">
        <f t="shared" si="10"/>
        <v>0</v>
      </c>
      <c r="G116" s="11">
        <f>TRUNC(일위대가목록!F28,0)</f>
        <v>0</v>
      </c>
      <c r="H116" s="11">
        <f t="shared" si="11"/>
        <v>0</v>
      </c>
      <c r="I116" s="11">
        <f>TRUNC(일위대가목록!G28,0)</f>
        <v>0</v>
      </c>
      <c r="J116" s="11">
        <f t="shared" si="12"/>
        <v>0</v>
      </c>
      <c r="K116" s="11">
        <f t="shared" si="13"/>
        <v>0</v>
      </c>
      <c r="L116" s="11">
        <f t="shared" si="14"/>
        <v>0</v>
      </c>
      <c r="M116" s="8" t="s">
        <v>240</v>
      </c>
      <c r="N116" s="2" t="s">
        <v>241</v>
      </c>
      <c r="O116" s="2" t="s">
        <v>52</v>
      </c>
      <c r="P116" s="2" t="s">
        <v>52</v>
      </c>
      <c r="Q116" s="2" t="s">
        <v>191</v>
      </c>
      <c r="R116" s="2" t="s">
        <v>63</v>
      </c>
      <c r="S116" s="2" t="s">
        <v>64</v>
      </c>
      <c r="T116" s="2" t="s">
        <v>64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2" t="s">
        <v>52</v>
      </c>
      <c r="AS116" s="2" t="s">
        <v>52</v>
      </c>
      <c r="AT116" s="3"/>
      <c r="AU116" s="2" t="s">
        <v>242</v>
      </c>
      <c r="AV116" s="3">
        <v>85</v>
      </c>
    </row>
    <row r="117" spans="1:48" ht="3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48" ht="30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48" ht="30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48" ht="30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48" ht="30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48" ht="3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48" ht="30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48" ht="30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48" ht="30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48" ht="30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48" ht="30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48" ht="30" customHeight="1">
      <c r="A128" s="8" t="s">
        <v>70</v>
      </c>
      <c r="B128" s="9"/>
      <c r="C128" s="9"/>
      <c r="D128" s="9"/>
      <c r="E128" s="9"/>
      <c r="F128" s="11" t="e">
        <f>SUM(F105:F127)</f>
        <v>#REF!</v>
      </c>
      <c r="G128" s="9"/>
      <c r="H128" s="11" t="e">
        <f>SUM(H105:H127)</f>
        <v>#REF!</v>
      </c>
      <c r="I128" s="9"/>
      <c r="J128" s="11" t="e">
        <f>SUM(J105:J127)</f>
        <v>#REF!</v>
      </c>
      <c r="K128" s="9"/>
      <c r="L128" s="11" t="e">
        <f>SUM(L105:L127)</f>
        <v>#REF!</v>
      </c>
      <c r="M128" s="9"/>
      <c r="N128" t="s">
        <v>71</v>
      </c>
    </row>
    <row r="129" spans="1:48" ht="30" customHeight="1">
      <c r="A129" s="8" t="s">
        <v>243</v>
      </c>
      <c r="B129" s="8" t="s">
        <v>52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3"/>
      <c r="O129" s="3"/>
      <c r="P129" s="3"/>
      <c r="Q129" s="2" t="s">
        <v>244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ht="30" customHeight="1">
      <c r="A130" s="8" t="s">
        <v>245</v>
      </c>
      <c r="B130" s="8" t="s">
        <v>246</v>
      </c>
      <c r="C130" s="8" t="s">
        <v>247</v>
      </c>
      <c r="D130" s="9">
        <v>501</v>
      </c>
      <c r="E130" s="11" t="e">
        <f>TRUNC(#REF!,0)</f>
        <v>#REF!</v>
      </c>
      <c r="F130" s="11" t="e">
        <f>TRUNC(E130*D130, 0)</f>
        <v>#REF!</v>
      </c>
      <c r="G130" s="11" t="e">
        <f>TRUNC(#REF!,0)</f>
        <v>#REF!</v>
      </c>
      <c r="H130" s="11" t="e">
        <f>TRUNC(G130*D130, 0)</f>
        <v>#REF!</v>
      </c>
      <c r="I130" s="11" t="e">
        <f>TRUNC(#REF!,0)</f>
        <v>#REF!</v>
      </c>
      <c r="J130" s="11" t="e">
        <f>TRUNC(I130*D130, 0)</f>
        <v>#REF!</v>
      </c>
      <c r="K130" s="11" t="e">
        <f t="shared" ref="K130:L132" si="15">TRUNC(E130+G130+I130, 0)</f>
        <v>#REF!</v>
      </c>
      <c r="L130" s="11" t="e">
        <f t="shared" si="15"/>
        <v>#REF!</v>
      </c>
      <c r="M130" s="8" t="s">
        <v>52</v>
      </c>
      <c r="N130" s="2" t="s">
        <v>248</v>
      </c>
      <c r="O130" s="2" t="s">
        <v>52</v>
      </c>
      <c r="P130" s="2" t="s">
        <v>52</v>
      </c>
      <c r="Q130" s="2" t="s">
        <v>244</v>
      </c>
      <c r="R130" s="2" t="s">
        <v>64</v>
      </c>
      <c r="S130" s="2" t="s">
        <v>64</v>
      </c>
      <c r="T130" s="2" t="s">
        <v>63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2" t="s">
        <v>52</v>
      </c>
      <c r="AS130" s="2" t="s">
        <v>52</v>
      </c>
      <c r="AT130" s="3"/>
      <c r="AU130" s="2" t="s">
        <v>249</v>
      </c>
      <c r="AV130" s="3">
        <v>408</v>
      </c>
    </row>
    <row r="131" spans="1:48" ht="30" customHeight="1">
      <c r="A131" s="8" t="s">
        <v>250</v>
      </c>
      <c r="B131" s="8" t="s">
        <v>251</v>
      </c>
      <c r="C131" s="8" t="s">
        <v>114</v>
      </c>
      <c r="D131" s="9">
        <v>7</v>
      </c>
      <c r="E131" s="11">
        <f>TRUNC(일위대가목록!E29,0)</f>
        <v>0</v>
      </c>
      <c r="F131" s="11">
        <f>TRUNC(E131*D131, 0)</f>
        <v>0</v>
      </c>
      <c r="G131" s="11">
        <f>TRUNC(일위대가목록!F29,0)</f>
        <v>0</v>
      </c>
      <c r="H131" s="11">
        <f>TRUNC(G131*D131, 0)</f>
        <v>0</v>
      </c>
      <c r="I131" s="11">
        <f>TRUNC(일위대가목록!G29,0)</f>
        <v>0</v>
      </c>
      <c r="J131" s="11">
        <f>TRUNC(I131*D131, 0)</f>
        <v>0</v>
      </c>
      <c r="K131" s="11">
        <f t="shared" si="15"/>
        <v>0</v>
      </c>
      <c r="L131" s="11">
        <f t="shared" si="15"/>
        <v>0</v>
      </c>
      <c r="M131" s="8" t="s">
        <v>252</v>
      </c>
      <c r="N131" s="2" t="s">
        <v>253</v>
      </c>
      <c r="O131" s="2" t="s">
        <v>52</v>
      </c>
      <c r="P131" s="2" t="s">
        <v>52</v>
      </c>
      <c r="Q131" s="2" t="s">
        <v>244</v>
      </c>
      <c r="R131" s="2" t="s">
        <v>63</v>
      </c>
      <c r="S131" s="2" t="s">
        <v>64</v>
      </c>
      <c r="T131" s="2" t="s">
        <v>64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2" t="s">
        <v>52</v>
      </c>
      <c r="AS131" s="2" t="s">
        <v>52</v>
      </c>
      <c r="AT131" s="3"/>
      <c r="AU131" s="2" t="s">
        <v>254</v>
      </c>
      <c r="AV131" s="3">
        <v>87</v>
      </c>
    </row>
    <row r="132" spans="1:48" ht="30" customHeight="1">
      <c r="A132" s="8" t="s">
        <v>255</v>
      </c>
      <c r="B132" s="8" t="s">
        <v>256</v>
      </c>
      <c r="C132" s="8" t="s">
        <v>257</v>
      </c>
      <c r="D132" s="9">
        <v>0.47699999999999998</v>
      </c>
      <c r="E132" s="11">
        <f>TRUNC(일위대가목록!E30,0)</f>
        <v>0</v>
      </c>
      <c r="F132" s="11">
        <f>TRUNC(E132*D132, 0)</f>
        <v>0</v>
      </c>
      <c r="G132" s="11">
        <f>TRUNC(일위대가목록!F30,0)</f>
        <v>0</v>
      </c>
      <c r="H132" s="11">
        <f>TRUNC(G132*D132, 0)</f>
        <v>0</v>
      </c>
      <c r="I132" s="11">
        <f>TRUNC(일위대가목록!G30,0)</f>
        <v>0</v>
      </c>
      <c r="J132" s="11">
        <f>TRUNC(I132*D132, 0)</f>
        <v>0</v>
      </c>
      <c r="K132" s="11">
        <f t="shared" si="15"/>
        <v>0</v>
      </c>
      <c r="L132" s="11">
        <f t="shared" si="15"/>
        <v>0</v>
      </c>
      <c r="M132" s="8" t="s">
        <v>258</v>
      </c>
      <c r="N132" s="2" t="s">
        <v>259</v>
      </c>
      <c r="O132" s="2" t="s">
        <v>52</v>
      </c>
      <c r="P132" s="2" t="s">
        <v>52</v>
      </c>
      <c r="Q132" s="2" t="s">
        <v>244</v>
      </c>
      <c r="R132" s="2" t="s">
        <v>63</v>
      </c>
      <c r="S132" s="2" t="s">
        <v>64</v>
      </c>
      <c r="T132" s="2" t="s">
        <v>64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2" t="s">
        <v>52</v>
      </c>
      <c r="AS132" s="2" t="s">
        <v>52</v>
      </c>
      <c r="AT132" s="3"/>
      <c r="AU132" s="2" t="s">
        <v>260</v>
      </c>
      <c r="AV132" s="3">
        <v>88</v>
      </c>
    </row>
    <row r="133" spans="1:48" ht="30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48" ht="30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48" ht="30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48" ht="30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48" ht="30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48" ht="30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48" ht="30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48" ht="3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30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48" ht="30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48" ht="30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48" ht="30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48" ht="3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48" ht="3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48" ht="30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48" ht="30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48" ht="30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48" ht="30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48" ht="30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48" ht="30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48" ht="30" customHeight="1">
      <c r="A153" s="8" t="s">
        <v>70</v>
      </c>
      <c r="B153" s="9"/>
      <c r="C153" s="9"/>
      <c r="D153" s="9"/>
      <c r="E153" s="9"/>
      <c r="F153" s="11" t="e">
        <f>SUM(F130:F152)</f>
        <v>#REF!</v>
      </c>
      <c r="G153" s="9"/>
      <c r="H153" s="11" t="e">
        <f>SUM(H130:H152)</f>
        <v>#REF!</v>
      </c>
      <c r="I153" s="9"/>
      <c r="J153" s="11" t="e">
        <f>SUM(J130:J152)</f>
        <v>#REF!</v>
      </c>
      <c r="K153" s="9"/>
      <c r="L153" s="11" t="e">
        <f>SUM(L130:L152)</f>
        <v>#REF!</v>
      </c>
      <c r="M153" s="9"/>
      <c r="N153" t="s">
        <v>71</v>
      </c>
    </row>
    <row r="154" spans="1:48" ht="30" customHeight="1">
      <c r="A154" s="8" t="s">
        <v>261</v>
      </c>
      <c r="B154" s="8" t="s">
        <v>52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3"/>
      <c r="O154" s="3"/>
      <c r="P154" s="3"/>
      <c r="Q154" s="2" t="s">
        <v>262</v>
      </c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ht="30" customHeight="1">
      <c r="A155" s="8" t="s">
        <v>263</v>
      </c>
      <c r="B155" s="8" t="s">
        <v>264</v>
      </c>
      <c r="C155" s="8" t="s">
        <v>114</v>
      </c>
      <c r="D155" s="9">
        <v>42</v>
      </c>
      <c r="E155" s="11">
        <f>TRUNC(일위대가목록!E31,0)</f>
        <v>0</v>
      </c>
      <c r="F155" s="11">
        <f>TRUNC(E155*D155, 0)</f>
        <v>0</v>
      </c>
      <c r="G155" s="11">
        <f>TRUNC(일위대가목록!F31,0)</f>
        <v>0</v>
      </c>
      <c r="H155" s="11">
        <f>TRUNC(G155*D155, 0)</f>
        <v>0</v>
      </c>
      <c r="I155" s="11">
        <f>TRUNC(일위대가목록!G31,0)</f>
        <v>0</v>
      </c>
      <c r="J155" s="11">
        <f>TRUNC(I155*D155, 0)</f>
        <v>0</v>
      </c>
      <c r="K155" s="11">
        <f t="shared" ref="K155:L159" si="16">TRUNC(E155+G155+I155, 0)</f>
        <v>0</v>
      </c>
      <c r="L155" s="11">
        <f t="shared" si="16"/>
        <v>0</v>
      </c>
      <c r="M155" s="8" t="s">
        <v>265</v>
      </c>
      <c r="N155" s="2" t="s">
        <v>266</v>
      </c>
      <c r="O155" s="2" t="s">
        <v>52</v>
      </c>
      <c r="P155" s="2" t="s">
        <v>52</v>
      </c>
      <c r="Q155" s="2" t="s">
        <v>262</v>
      </c>
      <c r="R155" s="2" t="s">
        <v>63</v>
      </c>
      <c r="S155" s="2" t="s">
        <v>64</v>
      </c>
      <c r="T155" s="2" t="s">
        <v>64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2" t="s">
        <v>52</v>
      </c>
      <c r="AS155" s="2" t="s">
        <v>52</v>
      </c>
      <c r="AT155" s="3"/>
      <c r="AU155" s="2" t="s">
        <v>267</v>
      </c>
      <c r="AV155" s="3">
        <v>90</v>
      </c>
    </row>
    <row r="156" spans="1:48" ht="30" customHeight="1">
      <c r="A156" s="8" t="s">
        <v>268</v>
      </c>
      <c r="B156" s="8" t="s">
        <v>269</v>
      </c>
      <c r="C156" s="8" t="s">
        <v>114</v>
      </c>
      <c r="D156" s="9">
        <v>11</v>
      </c>
      <c r="E156" s="11">
        <f>TRUNC(일위대가목록!E32,0)</f>
        <v>0</v>
      </c>
      <c r="F156" s="11">
        <f>TRUNC(E156*D156, 0)</f>
        <v>0</v>
      </c>
      <c r="G156" s="11">
        <f>TRUNC(일위대가목록!F32,0)</f>
        <v>0</v>
      </c>
      <c r="H156" s="11">
        <f>TRUNC(G156*D156, 0)</f>
        <v>0</v>
      </c>
      <c r="I156" s="11">
        <f>TRUNC(일위대가목록!G32,0)</f>
        <v>0</v>
      </c>
      <c r="J156" s="11">
        <f>TRUNC(I156*D156, 0)</f>
        <v>0</v>
      </c>
      <c r="K156" s="11">
        <f t="shared" si="16"/>
        <v>0</v>
      </c>
      <c r="L156" s="11">
        <f t="shared" si="16"/>
        <v>0</v>
      </c>
      <c r="M156" s="8" t="s">
        <v>270</v>
      </c>
      <c r="N156" s="2" t="s">
        <v>271</v>
      </c>
      <c r="O156" s="2" t="s">
        <v>52</v>
      </c>
      <c r="P156" s="2" t="s">
        <v>52</v>
      </c>
      <c r="Q156" s="2" t="s">
        <v>262</v>
      </c>
      <c r="R156" s="2" t="s">
        <v>63</v>
      </c>
      <c r="S156" s="2" t="s">
        <v>64</v>
      </c>
      <c r="T156" s="2" t="s">
        <v>64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2" t="s">
        <v>52</v>
      </c>
      <c r="AS156" s="2" t="s">
        <v>52</v>
      </c>
      <c r="AT156" s="3"/>
      <c r="AU156" s="2" t="s">
        <v>272</v>
      </c>
      <c r="AV156" s="3">
        <v>91</v>
      </c>
    </row>
    <row r="157" spans="1:48" ht="30" customHeight="1">
      <c r="A157" s="8" t="s">
        <v>273</v>
      </c>
      <c r="B157" s="8" t="s">
        <v>274</v>
      </c>
      <c r="C157" s="8" t="s">
        <v>114</v>
      </c>
      <c r="D157" s="9">
        <v>1</v>
      </c>
      <c r="E157" s="11">
        <f>TRUNC(일위대가목록!E33,0)</f>
        <v>0</v>
      </c>
      <c r="F157" s="11">
        <f>TRUNC(E157*D157, 0)</f>
        <v>0</v>
      </c>
      <c r="G157" s="11">
        <f>TRUNC(일위대가목록!F33,0)</f>
        <v>0</v>
      </c>
      <c r="H157" s="11">
        <f>TRUNC(G157*D157, 0)</f>
        <v>0</v>
      </c>
      <c r="I157" s="11">
        <f>TRUNC(일위대가목록!G33,0)</f>
        <v>0</v>
      </c>
      <c r="J157" s="11">
        <f>TRUNC(I157*D157, 0)</f>
        <v>0</v>
      </c>
      <c r="K157" s="11">
        <f t="shared" si="16"/>
        <v>0</v>
      </c>
      <c r="L157" s="11">
        <f t="shared" si="16"/>
        <v>0</v>
      </c>
      <c r="M157" s="8" t="s">
        <v>275</v>
      </c>
      <c r="N157" s="2" t="s">
        <v>276</v>
      </c>
      <c r="O157" s="2" t="s">
        <v>52</v>
      </c>
      <c r="P157" s="2" t="s">
        <v>52</v>
      </c>
      <c r="Q157" s="2" t="s">
        <v>262</v>
      </c>
      <c r="R157" s="2" t="s">
        <v>63</v>
      </c>
      <c r="S157" s="2" t="s">
        <v>64</v>
      </c>
      <c r="T157" s="2" t="s">
        <v>64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2" t="s">
        <v>52</v>
      </c>
      <c r="AS157" s="2" t="s">
        <v>52</v>
      </c>
      <c r="AT157" s="3"/>
      <c r="AU157" s="2" t="s">
        <v>277</v>
      </c>
      <c r="AV157" s="3">
        <v>92</v>
      </c>
    </row>
    <row r="158" spans="1:48" ht="30" customHeight="1">
      <c r="A158" s="8" t="s">
        <v>278</v>
      </c>
      <c r="B158" s="8" t="s">
        <v>279</v>
      </c>
      <c r="C158" s="8" t="s">
        <v>91</v>
      </c>
      <c r="D158" s="9">
        <v>1</v>
      </c>
      <c r="E158" s="11">
        <f>TRUNC(일위대가목록!E34,0)</f>
        <v>0</v>
      </c>
      <c r="F158" s="11">
        <f>TRUNC(E158*D158, 0)</f>
        <v>0</v>
      </c>
      <c r="G158" s="11">
        <f>TRUNC(일위대가목록!F34,0)</f>
        <v>0</v>
      </c>
      <c r="H158" s="11">
        <f>TRUNC(G158*D158, 0)</f>
        <v>0</v>
      </c>
      <c r="I158" s="11">
        <f>TRUNC(일위대가목록!G34,0)</f>
        <v>0</v>
      </c>
      <c r="J158" s="11">
        <f>TRUNC(I158*D158, 0)</f>
        <v>0</v>
      </c>
      <c r="K158" s="11">
        <f t="shared" si="16"/>
        <v>0</v>
      </c>
      <c r="L158" s="11">
        <f t="shared" si="16"/>
        <v>0</v>
      </c>
      <c r="M158" s="8" t="s">
        <v>280</v>
      </c>
      <c r="N158" s="2" t="s">
        <v>281</v>
      </c>
      <c r="O158" s="2" t="s">
        <v>52</v>
      </c>
      <c r="P158" s="2" t="s">
        <v>52</v>
      </c>
      <c r="Q158" s="2" t="s">
        <v>262</v>
      </c>
      <c r="R158" s="2" t="s">
        <v>63</v>
      </c>
      <c r="S158" s="2" t="s">
        <v>64</v>
      </c>
      <c r="T158" s="2" t="s">
        <v>64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2" t="s">
        <v>52</v>
      </c>
      <c r="AS158" s="2" t="s">
        <v>52</v>
      </c>
      <c r="AT158" s="3"/>
      <c r="AU158" s="2" t="s">
        <v>282</v>
      </c>
      <c r="AV158" s="3">
        <v>93</v>
      </c>
    </row>
    <row r="159" spans="1:48" ht="30" customHeight="1">
      <c r="A159" s="8" t="s">
        <v>283</v>
      </c>
      <c r="B159" s="8" t="s">
        <v>279</v>
      </c>
      <c r="C159" s="8" t="s">
        <v>91</v>
      </c>
      <c r="D159" s="9">
        <v>4</v>
      </c>
      <c r="E159" s="11">
        <f>TRUNC(일위대가목록!E35,0)</f>
        <v>0</v>
      </c>
      <c r="F159" s="11">
        <f>TRUNC(E159*D159, 0)</f>
        <v>0</v>
      </c>
      <c r="G159" s="11">
        <f>TRUNC(일위대가목록!F35,0)</f>
        <v>0</v>
      </c>
      <c r="H159" s="11">
        <f>TRUNC(G159*D159, 0)</f>
        <v>0</v>
      </c>
      <c r="I159" s="11">
        <f>TRUNC(일위대가목록!G35,0)</f>
        <v>0</v>
      </c>
      <c r="J159" s="11">
        <f>TRUNC(I159*D159, 0)</f>
        <v>0</v>
      </c>
      <c r="K159" s="11">
        <f t="shared" si="16"/>
        <v>0</v>
      </c>
      <c r="L159" s="11">
        <f t="shared" si="16"/>
        <v>0</v>
      </c>
      <c r="M159" s="8" t="s">
        <v>284</v>
      </c>
      <c r="N159" s="2" t="s">
        <v>285</v>
      </c>
      <c r="O159" s="2" t="s">
        <v>52</v>
      </c>
      <c r="P159" s="2" t="s">
        <v>52</v>
      </c>
      <c r="Q159" s="2" t="s">
        <v>262</v>
      </c>
      <c r="R159" s="2" t="s">
        <v>63</v>
      </c>
      <c r="S159" s="2" t="s">
        <v>64</v>
      </c>
      <c r="T159" s="2" t="s">
        <v>64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2" t="s">
        <v>52</v>
      </c>
      <c r="AS159" s="2" t="s">
        <v>52</v>
      </c>
      <c r="AT159" s="3"/>
      <c r="AU159" s="2" t="s">
        <v>286</v>
      </c>
      <c r="AV159" s="3">
        <v>94</v>
      </c>
    </row>
    <row r="160" spans="1:48" ht="30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ht="3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ht="3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ht="3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ht="30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ht="30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ht="30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ht="3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ht="3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ht="30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ht="30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ht="30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ht="30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ht="30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ht="30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48" ht="30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48" ht="30" customHeight="1">
      <c r="A178" s="8" t="s">
        <v>70</v>
      </c>
      <c r="B178" s="9"/>
      <c r="C178" s="9"/>
      <c r="D178" s="9"/>
      <c r="E178" s="9"/>
      <c r="F178" s="11">
        <f>SUM(F155:F177)</f>
        <v>0</v>
      </c>
      <c r="G178" s="9"/>
      <c r="H178" s="11">
        <f>SUM(H155:H177)</f>
        <v>0</v>
      </c>
      <c r="I178" s="9"/>
      <c r="J178" s="11">
        <f>SUM(J155:J177)</f>
        <v>0</v>
      </c>
      <c r="K178" s="9"/>
      <c r="L178" s="11">
        <f>SUM(L155:L177)</f>
        <v>0</v>
      </c>
      <c r="M178" s="9"/>
      <c r="N178" t="s">
        <v>71</v>
      </c>
    </row>
    <row r="179" spans="1:48" ht="30" customHeight="1">
      <c r="A179" s="8" t="s">
        <v>287</v>
      </c>
      <c r="B179" s="8" t="s">
        <v>52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3"/>
      <c r="O179" s="3"/>
      <c r="P179" s="3"/>
      <c r="Q179" s="2" t="s">
        <v>288</v>
      </c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ht="30" customHeight="1">
      <c r="A180" s="8" t="s">
        <v>289</v>
      </c>
      <c r="B180" s="8" t="s">
        <v>290</v>
      </c>
      <c r="C180" s="8" t="s">
        <v>114</v>
      </c>
      <c r="D180" s="9">
        <v>63</v>
      </c>
      <c r="E180" s="11">
        <f>TRUNC(일위대가목록!E36,0)</f>
        <v>0</v>
      </c>
      <c r="F180" s="11">
        <f t="shared" ref="F180:F192" si="17">TRUNC(E180*D180, 0)</f>
        <v>0</v>
      </c>
      <c r="G180" s="11">
        <f>TRUNC(일위대가목록!F36,0)</f>
        <v>0</v>
      </c>
      <c r="H180" s="11">
        <f t="shared" ref="H180:H192" si="18">TRUNC(G180*D180, 0)</f>
        <v>0</v>
      </c>
      <c r="I180" s="11">
        <f>TRUNC(일위대가목록!G36,0)</f>
        <v>0</v>
      </c>
      <c r="J180" s="11">
        <f t="shared" ref="J180:J192" si="19">TRUNC(I180*D180, 0)</f>
        <v>0</v>
      </c>
      <c r="K180" s="11">
        <f t="shared" ref="K180:K192" si="20">TRUNC(E180+G180+I180, 0)</f>
        <v>0</v>
      </c>
      <c r="L180" s="11">
        <f t="shared" ref="L180:L192" si="21">TRUNC(F180+H180+J180, 0)</f>
        <v>0</v>
      </c>
      <c r="M180" s="8" t="s">
        <v>291</v>
      </c>
      <c r="N180" s="2" t="s">
        <v>292</v>
      </c>
      <c r="O180" s="2" t="s">
        <v>52</v>
      </c>
      <c r="P180" s="2" t="s">
        <v>52</v>
      </c>
      <c r="Q180" s="2" t="s">
        <v>288</v>
      </c>
      <c r="R180" s="2" t="s">
        <v>63</v>
      </c>
      <c r="S180" s="2" t="s">
        <v>64</v>
      </c>
      <c r="T180" s="2" t="s">
        <v>64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2" t="s">
        <v>52</v>
      </c>
      <c r="AS180" s="2" t="s">
        <v>52</v>
      </c>
      <c r="AT180" s="3"/>
      <c r="AU180" s="2" t="s">
        <v>293</v>
      </c>
      <c r="AV180" s="3">
        <v>113</v>
      </c>
    </row>
    <row r="181" spans="1:48" ht="30" customHeight="1">
      <c r="A181" s="8" t="s">
        <v>289</v>
      </c>
      <c r="B181" s="8" t="s">
        <v>294</v>
      </c>
      <c r="C181" s="8" t="s">
        <v>114</v>
      </c>
      <c r="D181" s="9">
        <v>11</v>
      </c>
      <c r="E181" s="11">
        <f>TRUNC(일위대가목록!E37,0)</f>
        <v>0</v>
      </c>
      <c r="F181" s="11">
        <f t="shared" si="17"/>
        <v>0</v>
      </c>
      <c r="G181" s="11">
        <f>TRUNC(일위대가목록!F37,0)</f>
        <v>0</v>
      </c>
      <c r="H181" s="11">
        <f t="shared" si="18"/>
        <v>0</v>
      </c>
      <c r="I181" s="11">
        <f>TRUNC(일위대가목록!G37,0)</f>
        <v>0</v>
      </c>
      <c r="J181" s="11">
        <f t="shared" si="19"/>
        <v>0</v>
      </c>
      <c r="K181" s="11">
        <f t="shared" si="20"/>
        <v>0</v>
      </c>
      <c r="L181" s="11">
        <f t="shared" si="21"/>
        <v>0</v>
      </c>
      <c r="M181" s="8" t="s">
        <v>295</v>
      </c>
      <c r="N181" s="2" t="s">
        <v>296</v>
      </c>
      <c r="O181" s="2" t="s">
        <v>52</v>
      </c>
      <c r="P181" s="2" t="s">
        <v>52</v>
      </c>
      <c r="Q181" s="2" t="s">
        <v>288</v>
      </c>
      <c r="R181" s="2" t="s">
        <v>63</v>
      </c>
      <c r="S181" s="2" t="s">
        <v>64</v>
      </c>
      <c r="T181" s="2" t="s">
        <v>64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2" t="s">
        <v>52</v>
      </c>
      <c r="AS181" s="2" t="s">
        <v>52</v>
      </c>
      <c r="AT181" s="3"/>
      <c r="AU181" s="2" t="s">
        <v>297</v>
      </c>
      <c r="AV181" s="3">
        <v>114</v>
      </c>
    </row>
    <row r="182" spans="1:48" ht="30" customHeight="1">
      <c r="A182" s="8" t="s">
        <v>298</v>
      </c>
      <c r="B182" s="8" t="s">
        <v>299</v>
      </c>
      <c r="C182" s="8" t="s">
        <v>114</v>
      </c>
      <c r="D182" s="9">
        <v>205</v>
      </c>
      <c r="E182" s="11">
        <f>TRUNC(일위대가목록!E38,0)</f>
        <v>0</v>
      </c>
      <c r="F182" s="11">
        <f t="shared" si="17"/>
        <v>0</v>
      </c>
      <c r="G182" s="11">
        <f>TRUNC(일위대가목록!F38,0)</f>
        <v>0</v>
      </c>
      <c r="H182" s="11">
        <f t="shared" si="18"/>
        <v>0</v>
      </c>
      <c r="I182" s="11">
        <f>TRUNC(일위대가목록!G38,0)</f>
        <v>0</v>
      </c>
      <c r="J182" s="11">
        <f t="shared" si="19"/>
        <v>0</v>
      </c>
      <c r="K182" s="11">
        <f t="shared" si="20"/>
        <v>0</v>
      </c>
      <c r="L182" s="11">
        <f t="shared" si="21"/>
        <v>0</v>
      </c>
      <c r="M182" s="8" t="s">
        <v>300</v>
      </c>
      <c r="N182" s="2" t="s">
        <v>301</v>
      </c>
      <c r="O182" s="2" t="s">
        <v>52</v>
      </c>
      <c r="P182" s="2" t="s">
        <v>52</v>
      </c>
      <c r="Q182" s="2" t="s">
        <v>288</v>
      </c>
      <c r="R182" s="2" t="s">
        <v>63</v>
      </c>
      <c r="S182" s="2" t="s">
        <v>64</v>
      </c>
      <c r="T182" s="2" t="s">
        <v>64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2" t="s">
        <v>52</v>
      </c>
      <c r="AS182" s="2" t="s">
        <v>52</v>
      </c>
      <c r="AT182" s="3"/>
      <c r="AU182" s="2" t="s">
        <v>302</v>
      </c>
      <c r="AV182" s="3">
        <v>115</v>
      </c>
    </row>
    <row r="183" spans="1:48" ht="30" customHeight="1">
      <c r="A183" s="8" t="s">
        <v>303</v>
      </c>
      <c r="B183" s="8" t="s">
        <v>304</v>
      </c>
      <c r="C183" s="8" t="s">
        <v>114</v>
      </c>
      <c r="D183" s="9">
        <v>21</v>
      </c>
      <c r="E183" s="11">
        <f>TRUNC(일위대가목록!E39,0)</f>
        <v>0</v>
      </c>
      <c r="F183" s="11">
        <f t="shared" si="17"/>
        <v>0</v>
      </c>
      <c r="G183" s="11">
        <f>TRUNC(일위대가목록!F39,0)</f>
        <v>0</v>
      </c>
      <c r="H183" s="11">
        <f t="shared" si="18"/>
        <v>0</v>
      </c>
      <c r="I183" s="11">
        <f>TRUNC(일위대가목록!G39,0)</f>
        <v>0</v>
      </c>
      <c r="J183" s="11">
        <f t="shared" si="19"/>
        <v>0</v>
      </c>
      <c r="K183" s="11">
        <f t="shared" si="20"/>
        <v>0</v>
      </c>
      <c r="L183" s="11">
        <f t="shared" si="21"/>
        <v>0</v>
      </c>
      <c r="M183" s="8" t="s">
        <v>305</v>
      </c>
      <c r="N183" s="2" t="s">
        <v>306</v>
      </c>
      <c r="O183" s="2" t="s">
        <v>52</v>
      </c>
      <c r="P183" s="2" t="s">
        <v>52</v>
      </c>
      <c r="Q183" s="2" t="s">
        <v>288</v>
      </c>
      <c r="R183" s="2" t="s">
        <v>63</v>
      </c>
      <c r="S183" s="2" t="s">
        <v>64</v>
      </c>
      <c r="T183" s="2" t="s">
        <v>64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2" t="s">
        <v>52</v>
      </c>
      <c r="AS183" s="2" t="s">
        <v>52</v>
      </c>
      <c r="AT183" s="3"/>
      <c r="AU183" s="2" t="s">
        <v>307</v>
      </c>
      <c r="AV183" s="3">
        <v>116</v>
      </c>
    </row>
    <row r="184" spans="1:48" ht="30" customHeight="1">
      <c r="A184" s="8" t="s">
        <v>303</v>
      </c>
      <c r="B184" s="8" t="s">
        <v>308</v>
      </c>
      <c r="C184" s="8" t="s">
        <v>114</v>
      </c>
      <c r="D184" s="9">
        <v>7</v>
      </c>
      <c r="E184" s="11">
        <f>TRUNC(일위대가목록!E40,0)</f>
        <v>0</v>
      </c>
      <c r="F184" s="11">
        <f t="shared" si="17"/>
        <v>0</v>
      </c>
      <c r="G184" s="11">
        <f>TRUNC(일위대가목록!F40,0)</f>
        <v>0</v>
      </c>
      <c r="H184" s="11">
        <f t="shared" si="18"/>
        <v>0</v>
      </c>
      <c r="I184" s="11">
        <f>TRUNC(일위대가목록!G40,0)</f>
        <v>0</v>
      </c>
      <c r="J184" s="11">
        <f t="shared" si="19"/>
        <v>0</v>
      </c>
      <c r="K184" s="11">
        <f t="shared" si="20"/>
        <v>0</v>
      </c>
      <c r="L184" s="11">
        <f t="shared" si="21"/>
        <v>0</v>
      </c>
      <c r="M184" s="8" t="s">
        <v>309</v>
      </c>
      <c r="N184" s="2" t="s">
        <v>310</v>
      </c>
      <c r="O184" s="2" t="s">
        <v>52</v>
      </c>
      <c r="P184" s="2" t="s">
        <v>52</v>
      </c>
      <c r="Q184" s="2" t="s">
        <v>288</v>
      </c>
      <c r="R184" s="2" t="s">
        <v>63</v>
      </c>
      <c r="S184" s="2" t="s">
        <v>64</v>
      </c>
      <c r="T184" s="2" t="s">
        <v>64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2" t="s">
        <v>52</v>
      </c>
      <c r="AS184" s="2" t="s">
        <v>52</v>
      </c>
      <c r="AT184" s="3"/>
      <c r="AU184" s="2" t="s">
        <v>311</v>
      </c>
      <c r="AV184" s="3">
        <v>117</v>
      </c>
    </row>
    <row r="185" spans="1:48" ht="30" customHeight="1">
      <c r="A185" s="8" t="s">
        <v>312</v>
      </c>
      <c r="B185" s="8" t="s">
        <v>313</v>
      </c>
      <c r="C185" s="8" t="s">
        <v>114</v>
      </c>
      <c r="D185" s="9">
        <v>20</v>
      </c>
      <c r="E185" s="11">
        <f>TRUNC(일위대가목록!E41,0)</f>
        <v>0</v>
      </c>
      <c r="F185" s="11">
        <f t="shared" si="17"/>
        <v>0</v>
      </c>
      <c r="G185" s="11">
        <f>TRUNC(일위대가목록!F41,0)</f>
        <v>0</v>
      </c>
      <c r="H185" s="11">
        <f t="shared" si="18"/>
        <v>0</v>
      </c>
      <c r="I185" s="11">
        <f>TRUNC(일위대가목록!G41,0)</f>
        <v>0</v>
      </c>
      <c r="J185" s="11">
        <f t="shared" si="19"/>
        <v>0</v>
      </c>
      <c r="K185" s="11">
        <f t="shared" si="20"/>
        <v>0</v>
      </c>
      <c r="L185" s="11">
        <f t="shared" si="21"/>
        <v>0</v>
      </c>
      <c r="M185" s="8" t="s">
        <v>314</v>
      </c>
      <c r="N185" s="2" t="s">
        <v>315</v>
      </c>
      <c r="O185" s="2" t="s">
        <v>52</v>
      </c>
      <c r="P185" s="2" t="s">
        <v>52</v>
      </c>
      <c r="Q185" s="2" t="s">
        <v>288</v>
      </c>
      <c r="R185" s="2" t="s">
        <v>63</v>
      </c>
      <c r="S185" s="2" t="s">
        <v>64</v>
      </c>
      <c r="T185" s="2" t="s">
        <v>64</v>
      </c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2" t="s">
        <v>52</v>
      </c>
      <c r="AS185" s="2" t="s">
        <v>52</v>
      </c>
      <c r="AT185" s="3"/>
      <c r="AU185" s="2" t="s">
        <v>316</v>
      </c>
      <c r="AV185" s="3">
        <v>101</v>
      </c>
    </row>
    <row r="186" spans="1:48" ht="30" customHeight="1">
      <c r="A186" s="8" t="s">
        <v>317</v>
      </c>
      <c r="B186" s="8" t="s">
        <v>318</v>
      </c>
      <c r="C186" s="8" t="s">
        <v>114</v>
      </c>
      <c r="D186" s="9">
        <v>145</v>
      </c>
      <c r="E186" s="11">
        <f>TRUNC(일위대가목록!E42,0)</f>
        <v>0</v>
      </c>
      <c r="F186" s="11">
        <f t="shared" si="17"/>
        <v>0</v>
      </c>
      <c r="G186" s="11">
        <f>TRUNC(일위대가목록!F42,0)</f>
        <v>0</v>
      </c>
      <c r="H186" s="11">
        <f t="shared" si="18"/>
        <v>0</v>
      </c>
      <c r="I186" s="11">
        <f>TRUNC(일위대가목록!G42,0)</f>
        <v>0</v>
      </c>
      <c r="J186" s="11">
        <f t="shared" si="19"/>
        <v>0</v>
      </c>
      <c r="K186" s="11">
        <f t="shared" si="20"/>
        <v>0</v>
      </c>
      <c r="L186" s="11">
        <f t="shared" si="21"/>
        <v>0</v>
      </c>
      <c r="M186" s="8" t="s">
        <v>319</v>
      </c>
      <c r="N186" s="2" t="s">
        <v>320</v>
      </c>
      <c r="O186" s="2" t="s">
        <v>52</v>
      </c>
      <c r="P186" s="2" t="s">
        <v>52</v>
      </c>
      <c r="Q186" s="2" t="s">
        <v>288</v>
      </c>
      <c r="R186" s="2" t="s">
        <v>63</v>
      </c>
      <c r="S186" s="2" t="s">
        <v>64</v>
      </c>
      <c r="T186" s="2" t="s">
        <v>64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2" t="s">
        <v>52</v>
      </c>
      <c r="AS186" s="2" t="s">
        <v>52</v>
      </c>
      <c r="AT186" s="3"/>
      <c r="AU186" s="2" t="s">
        <v>321</v>
      </c>
      <c r="AV186" s="3">
        <v>108</v>
      </c>
    </row>
    <row r="187" spans="1:48" ht="30" customHeight="1">
      <c r="A187" s="8" t="s">
        <v>322</v>
      </c>
      <c r="B187" s="8" t="s">
        <v>323</v>
      </c>
      <c r="C187" s="8" t="s">
        <v>114</v>
      </c>
      <c r="D187" s="9">
        <v>98</v>
      </c>
      <c r="E187" s="11">
        <f>TRUNC(일위대가목록!E43,0)</f>
        <v>0</v>
      </c>
      <c r="F187" s="11">
        <f t="shared" si="17"/>
        <v>0</v>
      </c>
      <c r="G187" s="11">
        <f>TRUNC(일위대가목록!F43,0)</f>
        <v>0</v>
      </c>
      <c r="H187" s="11">
        <f t="shared" si="18"/>
        <v>0</v>
      </c>
      <c r="I187" s="11">
        <f>TRUNC(일위대가목록!G43,0)</f>
        <v>0</v>
      </c>
      <c r="J187" s="11">
        <f t="shared" si="19"/>
        <v>0</v>
      </c>
      <c r="K187" s="11">
        <f t="shared" si="20"/>
        <v>0</v>
      </c>
      <c r="L187" s="11">
        <f t="shared" si="21"/>
        <v>0</v>
      </c>
      <c r="M187" s="8" t="s">
        <v>324</v>
      </c>
      <c r="N187" s="2" t="s">
        <v>325</v>
      </c>
      <c r="O187" s="2" t="s">
        <v>52</v>
      </c>
      <c r="P187" s="2" t="s">
        <v>52</v>
      </c>
      <c r="Q187" s="2" t="s">
        <v>288</v>
      </c>
      <c r="R187" s="2" t="s">
        <v>63</v>
      </c>
      <c r="S187" s="2" t="s">
        <v>64</v>
      </c>
      <c r="T187" s="2" t="s">
        <v>64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2" t="s">
        <v>52</v>
      </c>
      <c r="AS187" s="2" t="s">
        <v>52</v>
      </c>
      <c r="AT187" s="3"/>
      <c r="AU187" s="2" t="s">
        <v>326</v>
      </c>
      <c r="AV187" s="3">
        <v>109</v>
      </c>
    </row>
    <row r="188" spans="1:48" ht="30" customHeight="1">
      <c r="A188" s="8" t="s">
        <v>327</v>
      </c>
      <c r="B188" s="8" t="s">
        <v>328</v>
      </c>
      <c r="C188" s="8" t="s">
        <v>114</v>
      </c>
      <c r="D188" s="9">
        <v>20</v>
      </c>
      <c r="E188" s="11">
        <f>TRUNC(일위대가목록!E44,0)</f>
        <v>0</v>
      </c>
      <c r="F188" s="11">
        <f t="shared" si="17"/>
        <v>0</v>
      </c>
      <c r="G188" s="11">
        <f>TRUNC(일위대가목록!F44,0)</f>
        <v>0</v>
      </c>
      <c r="H188" s="11">
        <f t="shared" si="18"/>
        <v>0</v>
      </c>
      <c r="I188" s="11">
        <f>TRUNC(일위대가목록!G44,0)</f>
        <v>0</v>
      </c>
      <c r="J188" s="11">
        <f t="shared" si="19"/>
        <v>0</v>
      </c>
      <c r="K188" s="11">
        <f t="shared" si="20"/>
        <v>0</v>
      </c>
      <c r="L188" s="11">
        <f t="shared" si="21"/>
        <v>0</v>
      </c>
      <c r="M188" s="8" t="s">
        <v>329</v>
      </c>
      <c r="N188" s="2" t="s">
        <v>330</v>
      </c>
      <c r="O188" s="2" t="s">
        <v>52</v>
      </c>
      <c r="P188" s="2" t="s">
        <v>52</v>
      </c>
      <c r="Q188" s="2" t="s">
        <v>288</v>
      </c>
      <c r="R188" s="2" t="s">
        <v>63</v>
      </c>
      <c r="S188" s="2" t="s">
        <v>64</v>
      </c>
      <c r="T188" s="2" t="s">
        <v>64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2" t="s">
        <v>52</v>
      </c>
      <c r="AS188" s="2" t="s">
        <v>52</v>
      </c>
      <c r="AT188" s="3"/>
      <c r="AU188" s="2" t="s">
        <v>331</v>
      </c>
      <c r="AV188" s="3">
        <v>110</v>
      </c>
    </row>
    <row r="189" spans="1:48" ht="30" customHeight="1">
      <c r="A189" s="8" t="s">
        <v>332</v>
      </c>
      <c r="B189" s="8" t="s">
        <v>333</v>
      </c>
      <c r="C189" s="8" t="s">
        <v>114</v>
      </c>
      <c r="D189" s="9">
        <v>22</v>
      </c>
      <c r="E189" s="11">
        <f>TRUNC(일위대가목록!E45,0)</f>
        <v>0</v>
      </c>
      <c r="F189" s="11">
        <f t="shared" si="17"/>
        <v>0</v>
      </c>
      <c r="G189" s="11">
        <f>TRUNC(일위대가목록!F45,0)</f>
        <v>0</v>
      </c>
      <c r="H189" s="11">
        <f t="shared" si="18"/>
        <v>0</v>
      </c>
      <c r="I189" s="11">
        <f>TRUNC(일위대가목록!G45,0)</f>
        <v>0</v>
      </c>
      <c r="J189" s="11">
        <f t="shared" si="19"/>
        <v>0</v>
      </c>
      <c r="K189" s="11">
        <f t="shared" si="20"/>
        <v>0</v>
      </c>
      <c r="L189" s="11">
        <f t="shared" si="21"/>
        <v>0</v>
      </c>
      <c r="M189" s="8" t="s">
        <v>334</v>
      </c>
      <c r="N189" s="2" t="s">
        <v>335</v>
      </c>
      <c r="O189" s="2" t="s">
        <v>52</v>
      </c>
      <c r="P189" s="2" t="s">
        <v>52</v>
      </c>
      <c r="Q189" s="2" t="s">
        <v>288</v>
      </c>
      <c r="R189" s="2" t="s">
        <v>63</v>
      </c>
      <c r="S189" s="2" t="s">
        <v>64</v>
      </c>
      <c r="T189" s="2" t="s">
        <v>64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2" t="s">
        <v>52</v>
      </c>
      <c r="AS189" s="2" t="s">
        <v>52</v>
      </c>
      <c r="AT189" s="3"/>
      <c r="AU189" s="2" t="s">
        <v>336</v>
      </c>
      <c r="AV189" s="3">
        <v>111</v>
      </c>
    </row>
    <row r="190" spans="1:48" ht="30" customHeight="1">
      <c r="A190" s="8" t="s">
        <v>337</v>
      </c>
      <c r="B190" s="8" t="s">
        <v>338</v>
      </c>
      <c r="C190" s="8" t="s">
        <v>114</v>
      </c>
      <c r="D190" s="9">
        <v>331</v>
      </c>
      <c r="E190" s="11">
        <f>TRUNC(일위대가목록!E46,0)</f>
        <v>0</v>
      </c>
      <c r="F190" s="11">
        <f t="shared" si="17"/>
        <v>0</v>
      </c>
      <c r="G190" s="11">
        <f>TRUNC(일위대가목록!F46,0)</f>
        <v>0</v>
      </c>
      <c r="H190" s="11">
        <f t="shared" si="18"/>
        <v>0</v>
      </c>
      <c r="I190" s="11">
        <f>TRUNC(일위대가목록!G46,0)</f>
        <v>0</v>
      </c>
      <c r="J190" s="11">
        <f t="shared" si="19"/>
        <v>0</v>
      </c>
      <c r="K190" s="11">
        <f t="shared" si="20"/>
        <v>0</v>
      </c>
      <c r="L190" s="11">
        <f t="shared" si="21"/>
        <v>0</v>
      </c>
      <c r="M190" s="8" t="s">
        <v>339</v>
      </c>
      <c r="N190" s="2" t="s">
        <v>340</v>
      </c>
      <c r="O190" s="2" t="s">
        <v>52</v>
      </c>
      <c r="P190" s="2" t="s">
        <v>52</v>
      </c>
      <c r="Q190" s="2" t="s">
        <v>288</v>
      </c>
      <c r="R190" s="2" t="s">
        <v>63</v>
      </c>
      <c r="S190" s="2" t="s">
        <v>64</v>
      </c>
      <c r="T190" s="2" t="s">
        <v>64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2" t="s">
        <v>52</v>
      </c>
      <c r="AS190" s="2" t="s">
        <v>52</v>
      </c>
      <c r="AT190" s="3"/>
      <c r="AU190" s="2" t="s">
        <v>341</v>
      </c>
      <c r="AV190" s="3">
        <v>112</v>
      </c>
    </row>
    <row r="191" spans="1:48" ht="30" customHeight="1">
      <c r="A191" s="8" t="s">
        <v>342</v>
      </c>
      <c r="B191" s="8" t="s">
        <v>343</v>
      </c>
      <c r="C191" s="8" t="s">
        <v>114</v>
      </c>
      <c r="D191" s="9">
        <v>275</v>
      </c>
      <c r="E191" s="11">
        <f>TRUNC(일위대가목록!E47,0)</f>
        <v>0</v>
      </c>
      <c r="F191" s="11">
        <f t="shared" si="17"/>
        <v>0</v>
      </c>
      <c r="G191" s="11">
        <f>TRUNC(일위대가목록!F47,0)</f>
        <v>0</v>
      </c>
      <c r="H191" s="11">
        <f t="shared" si="18"/>
        <v>0</v>
      </c>
      <c r="I191" s="11">
        <f>TRUNC(일위대가목록!G47,0)</f>
        <v>0</v>
      </c>
      <c r="J191" s="11">
        <f t="shared" si="19"/>
        <v>0</v>
      </c>
      <c r="K191" s="11">
        <f t="shared" si="20"/>
        <v>0</v>
      </c>
      <c r="L191" s="11">
        <f t="shared" si="21"/>
        <v>0</v>
      </c>
      <c r="M191" s="8" t="s">
        <v>344</v>
      </c>
      <c r="N191" s="2" t="s">
        <v>345</v>
      </c>
      <c r="O191" s="2" t="s">
        <v>52</v>
      </c>
      <c r="P191" s="2" t="s">
        <v>52</v>
      </c>
      <c r="Q191" s="2" t="s">
        <v>288</v>
      </c>
      <c r="R191" s="2" t="s">
        <v>63</v>
      </c>
      <c r="S191" s="2" t="s">
        <v>64</v>
      </c>
      <c r="T191" s="2" t="s">
        <v>64</v>
      </c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2" t="s">
        <v>52</v>
      </c>
      <c r="AS191" s="2" t="s">
        <v>52</v>
      </c>
      <c r="AT191" s="3"/>
      <c r="AU191" s="2" t="s">
        <v>346</v>
      </c>
      <c r="AV191" s="3">
        <v>118</v>
      </c>
    </row>
    <row r="192" spans="1:48" ht="30" customHeight="1">
      <c r="A192" s="8" t="s">
        <v>347</v>
      </c>
      <c r="B192" s="8" t="s">
        <v>348</v>
      </c>
      <c r="C192" s="8" t="s">
        <v>114</v>
      </c>
      <c r="D192" s="9">
        <v>7</v>
      </c>
      <c r="E192" s="11">
        <f>TRUNC(일위대가목록!E48,0)</f>
        <v>0</v>
      </c>
      <c r="F192" s="11">
        <f t="shared" si="17"/>
        <v>0</v>
      </c>
      <c r="G192" s="11">
        <f>TRUNC(일위대가목록!F48,0)</f>
        <v>0</v>
      </c>
      <c r="H192" s="11">
        <f t="shared" si="18"/>
        <v>0</v>
      </c>
      <c r="I192" s="11">
        <f>TRUNC(일위대가목록!G48,0)</f>
        <v>0</v>
      </c>
      <c r="J192" s="11">
        <f t="shared" si="19"/>
        <v>0</v>
      </c>
      <c r="K192" s="11">
        <f t="shared" si="20"/>
        <v>0</v>
      </c>
      <c r="L192" s="11">
        <f t="shared" si="21"/>
        <v>0</v>
      </c>
      <c r="M192" s="8" t="s">
        <v>349</v>
      </c>
      <c r="N192" s="2" t="s">
        <v>350</v>
      </c>
      <c r="O192" s="2" t="s">
        <v>52</v>
      </c>
      <c r="P192" s="2" t="s">
        <v>52</v>
      </c>
      <c r="Q192" s="2" t="s">
        <v>288</v>
      </c>
      <c r="R192" s="2" t="s">
        <v>63</v>
      </c>
      <c r="S192" s="2" t="s">
        <v>64</v>
      </c>
      <c r="T192" s="2" t="s">
        <v>64</v>
      </c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2" t="s">
        <v>52</v>
      </c>
      <c r="AS192" s="2" t="s">
        <v>52</v>
      </c>
      <c r="AT192" s="3"/>
      <c r="AU192" s="2" t="s">
        <v>351</v>
      </c>
      <c r="AV192" s="3">
        <v>100</v>
      </c>
    </row>
    <row r="193" spans="1:48" ht="30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48" ht="30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48" ht="30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48" ht="30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48" ht="30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48" ht="30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48" ht="30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48" ht="30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48" ht="3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48" ht="3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48" ht="30" customHeight="1">
      <c r="A203" s="8" t="s">
        <v>70</v>
      </c>
      <c r="B203" s="9"/>
      <c r="C203" s="9"/>
      <c r="D203" s="9"/>
      <c r="E203" s="9"/>
      <c r="F203" s="11">
        <f>SUM(F180:F202)</f>
        <v>0</v>
      </c>
      <c r="G203" s="9"/>
      <c r="H203" s="11">
        <f>SUM(H180:H202)</f>
        <v>0</v>
      </c>
      <c r="I203" s="9"/>
      <c r="J203" s="11">
        <f>SUM(J180:J202)</f>
        <v>0</v>
      </c>
      <c r="K203" s="9"/>
      <c r="L203" s="11">
        <f>SUM(L180:L202)</f>
        <v>0</v>
      </c>
      <c r="M203" s="9"/>
      <c r="N203" t="s">
        <v>71</v>
      </c>
    </row>
    <row r="204" spans="1:48" ht="30" customHeight="1">
      <c r="A204" s="8" t="s">
        <v>352</v>
      </c>
      <c r="B204" s="8" t="s">
        <v>52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3"/>
      <c r="O204" s="3"/>
      <c r="P204" s="3"/>
      <c r="Q204" s="2" t="s">
        <v>353</v>
      </c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ht="30" customHeight="1">
      <c r="A205" s="8" t="s">
        <v>354</v>
      </c>
      <c r="B205" s="8" t="s">
        <v>355</v>
      </c>
      <c r="C205" s="8" t="s">
        <v>114</v>
      </c>
      <c r="D205" s="9">
        <v>7</v>
      </c>
      <c r="E205" s="11">
        <f>TRUNC(일위대가목록!E49,0)</f>
        <v>0</v>
      </c>
      <c r="F205" s="11">
        <f t="shared" ref="F205:F213" si="22">TRUNC(E205*D205, 0)</f>
        <v>0</v>
      </c>
      <c r="G205" s="11">
        <f>TRUNC(일위대가목록!F49,0)</f>
        <v>0</v>
      </c>
      <c r="H205" s="11">
        <f t="shared" ref="H205:H213" si="23">TRUNC(G205*D205, 0)</f>
        <v>0</v>
      </c>
      <c r="I205" s="11">
        <f>TRUNC(일위대가목록!G49,0)</f>
        <v>0</v>
      </c>
      <c r="J205" s="11">
        <f t="shared" ref="J205:J213" si="24">TRUNC(I205*D205, 0)</f>
        <v>0</v>
      </c>
      <c r="K205" s="11">
        <f t="shared" ref="K205:K213" si="25">TRUNC(E205+G205+I205, 0)</f>
        <v>0</v>
      </c>
      <c r="L205" s="11">
        <f t="shared" ref="L205:L213" si="26">TRUNC(F205+H205+J205, 0)</f>
        <v>0</v>
      </c>
      <c r="M205" s="8" t="s">
        <v>356</v>
      </c>
      <c r="N205" s="2" t="s">
        <v>357</v>
      </c>
      <c r="O205" s="2" t="s">
        <v>52</v>
      </c>
      <c r="P205" s="2" t="s">
        <v>52</v>
      </c>
      <c r="Q205" s="2" t="s">
        <v>353</v>
      </c>
      <c r="R205" s="2" t="s">
        <v>63</v>
      </c>
      <c r="S205" s="2" t="s">
        <v>64</v>
      </c>
      <c r="T205" s="2" t="s">
        <v>64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2" t="s">
        <v>52</v>
      </c>
      <c r="AS205" s="2" t="s">
        <v>52</v>
      </c>
      <c r="AT205" s="3"/>
      <c r="AU205" s="2" t="s">
        <v>358</v>
      </c>
      <c r="AV205" s="3">
        <v>120</v>
      </c>
    </row>
    <row r="206" spans="1:48" ht="30" customHeight="1">
      <c r="A206" s="8" t="s">
        <v>359</v>
      </c>
      <c r="B206" s="8" t="s">
        <v>360</v>
      </c>
      <c r="C206" s="8" t="s">
        <v>91</v>
      </c>
      <c r="D206" s="9">
        <v>15</v>
      </c>
      <c r="E206" s="11">
        <f>TRUNC(일위대가목록!E50,0)</f>
        <v>0</v>
      </c>
      <c r="F206" s="11">
        <f t="shared" si="22"/>
        <v>0</v>
      </c>
      <c r="G206" s="11">
        <f>TRUNC(일위대가목록!F50,0)</f>
        <v>0</v>
      </c>
      <c r="H206" s="11">
        <f t="shared" si="23"/>
        <v>0</v>
      </c>
      <c r="I206" s="11">
        <f>TRUNC(일위대가목록!G50,0)</f>
        <v>0</v>
      </c>
      <c r="J206" s="11">
        <f t="shared" si="24"/>
        <v>0</v>
      </c>
      <c r="K206" s="11">
        <f t="shared" si="25"/>
        <v>0</v>
      </c>
      <c r="L206" s="11">
        <f t="shared" si="26"/>
        <v>0</v>
      </c>
      <c r="M206" s="8" t="s">
        <v>361</v>
      </c>
      <c r="N206" s="2" t="s">
        <v>362</v>
      </c>
      <c r="O206" s="2" t="s">
        <v>52</v>
      </c>
      <c r="P206" s="2" t="s">
        <v>52</v>
      </c>
      <c r="Q206" s="2" t="s">
        <v>353</v>
      </c>
      <c r="R206" s="2" t="s">
        <v>63</v>
      </c>
      <c r="S206" s="2" t="s">
        <v>64</v>
      </c>
      <c r="T206" s="2" t="s">
        <v>64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2" t="s">
        <v>52</v>
      </c>
      <c r="AS206" s="2" t="s">
        <v>52</v>
      </c>
      <c r="AT206" s="3"/>
      <c r="AU206" s="2" t="s">
        <v>363</v>
      </c>
      <c r="AV206" s="3">
        <v>121</v>
      </c>
    </row>
    <row r="207" spans="1:48" ht="30" customHeight="1">
      <c r="A207" s="8" t="s">
        <v>359</v>
      </c>
      <c r="B207" s="8" t="s">
        <v>364</v>
      </c>
      <c r="C207" s="8" t="s">
        <v>91</v>
      </c>
      <c r="D207" s="9">
        <v>220</v>
      </c>
      <c r="E207" s="11">
        <f>TRUNC(일위대가목록!E51,0)</f>
        <v>0</v>
      </c>
      <c r="F207" s="11">
        <f t="shared" si="22"/>
        <v>0</v>
      </c>
      <c r="G207" s="11">
        <f>TRUNC(일위대가목록!F51,0)</f>
        <v>0</v>
      </c>
      <c r="H207" s="11">
        <f t="shared" si="23"/>
        <v>0</v>
      </c>
      <c r="I207" s="11">
        <f>TRUNC(일위대가목록!G51,0)</f>
        <v>0</v>
      </c>
      <c r="J207" s="11">
        <f t="shared" si="24"/>
        <v>0</v>
      </c>
      <c r="K207" s="11">
        <f t="shared" si="25"/>
        <v>0</v>
      </c>
      <c r="L207" s="11">
        <f t="shared" si="26"/>
        <v>0</v>
      </c>
      <c r="M207" s="8" t="s">
        <v>365</v>
      </c>
      <c r="N207" s="2" t="s">
        <v>366</v>
      </c>
      <c r="O207" s="2" t="s">
        <v>52</v>
      </c>
      <c r="P207" s="2" t="s">
        <v>52</v>
      </c>
      <c r="Q207" s="2" t="s">
        <v>353</v>
      </c>
      <c r="R207" s="2" t="s">
        <v>63</v>
      </c>
      <c r="S207" s="2" t="s">
        <v>64</v>
      </c>
      <c r="T207" s="2" t="s">
        <v>64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2" t="s">
        <v>52</v>
      </c>
      <c r="AS207" s="2" t="s">
        <v>52</v>
      </c>
      <c r="AT207" s="3"/>
      <c r="AU207" s="2" t="s">
        <v>367</v>
      </c>
      <c r="AV207" s="3">
        <v>122</v>
      </c>
    </row>
    <row r="208" spans="1:48" ht="30" customHeight="1">
      <c r="A208" s="8" t="s">
        <v>368</v>
      </c>
      <c r="B208" s="8" t="s">
        <v>369</v>
      </c>
      <c r="C208" s="8" t="s">
        <v>91</v>
      </c>
      <c r="D208" s="9">
        <v>220</v>
      </c>
      <c r="E208" s="11">
        <f>TRUNC(일위대가목록!E52,0)</f>
        <v>0</v>
      </c>
      <c r="F208" s="11">
        <f t="shared" si="22"/>
        <v>0</v>
      </c>
      <c r="G208" s="11">
        <f>TRUNC(일위대가목록!F52,0)</f>
        <v>0</v>
      </c>
      <c r="H208" s="11">
        <f t="shared" si="23"/>
        <v>0</v>
      </c>
      <c r="I208" s="11">
        <f>TRUNC(일위대가목록!G52,0)</f>
        <v>0</v>
      </c>
      <c r="J208" s="11">
        <f t="shared" si="24"/>
        <v>0</v>
      </c>
      <c r="K208" s="11">
        <f t="shared" si="25"/>
        <v>0</v>
      </c>
      <c r="L208" s="11">
        <f t="shared" si="26"/>
        <v>0</v>
      </c>
      <c r="M208" s="8" t="s">
        <v>370</v>
      </c>
      <c r="N208" s="2" t="s">
        <v>371</v>
      </c>
      <c r="O208" s="2" t="s">
        <v>52</v>
      </c>
      <c r="P208" s="2" t="s">
        <v>52</v>
      </c>
      <c r="Q208" s="2" t="s">
        <v>353</v>
      </c>
      <c r="R208" s="2" t="s">
        <v>63</v>
      </c>
      <c r="S208" s="2" t="s">
        <v>64</v>
      </c>
      <c r="T208" s="2" t="s">
        <v>64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2" t="s">
        <v>52</v>
      </c>
      <c r="AS208" s="2" t="s">
        <v>52</v>
      </c>
      <c r="AT208" s="3"/>
      <c r="AU208" s="2" t="s">
        <v>372</v>
      </c>
      <c r="AV208" s="3">
        <v>123</v>
      </c>
    </row>
    <row r="209" spans="1:48" ht="30" customHeight="1">
      <c r="A209" s="8" t="s">
        <v>373</v>
      </c>
      <c r="B209" s="8" t="s">
        <v>374</v>
      </c>
      <c r="C209" s="8" t="s">
        <v>114</v>
      </c>
      <c r="D209" s="9">
        <v>11</v>
      </c>
      <c r="E209" s="11">
        <f>TRUNC(일위대가목록!E53,0)</f>
        <v>0</v>
      </c>
      <c r="F209" s="11">
        <f t="shared" si="22"/>
        <v>0</v>
      </c>
      <c r="G209" s="11">
        <f>TRUNC(일위대가목록!F53,0)</f>
        <v>0</v>
      </c>
      <c r="H209" s="11">
        <f t="shared" si="23"/>
        <v>0</v>
      </c>
      <c r="I209" s="11">
        <f>TRUNC(일위대가목록!G53,0)</f>
        <v>0</v>
      </c>
      <c r="J209" s="11">
        <f t="shared" si="24"/>
        <v>0</v>
      </c>
      <c r="K209" s="11">
        <f t="shared" si="25"/>
        <v>0</v>
      </c>
      <c r="L209" s="11">
        <f t="shared" si="26"/>
        <v>0</v>
      </c>
      <c r="M209" s="8" t="s">
        <v>375</v>
      </c>
      <c r="N209" s="2" t="s">
        <v>376</v>
      </c>
      <c r="O209" s="2" t="s">
        <v>52</v>
      </c>
      <c r="P209" s="2" t="s">
        <v>52</v>
      </c>
      <c r="Q209" s="2" t="s">
        <v>353</v>
      </c>
      <c r="R209" s="2" t="s">
        <v>63</v>
      </c>
      <c r="S209" s="2" t="s">
        <v>64</v>
      </c>
      <c r="T209" s="2" t="s">
        <v>64</v>
      </c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2" t="s">
        <v>52</v>
      </c>
      <c r="AS209" s="2" t="s">
        <v>52</v>
      </c>
      <c r="AT209" s="3"/>
      <c r="AU209" s="2" t="s">
        <v>377</v>
      </c>
      <c r="AV209" s="3">
        <v>415</v>
      </c>
    </row>
    <row r="210" spans="1:48" ht="30" customHeight="1">
      <c r="A210" s="8" t="s">
        <v>373</v>
      </c>
      <c r="B210" s="8" t="s">
        <v>378</v>
      </c>
      <c r="C210" s="8" t="s">
        <v>114</v>
      </c>
      <c r="D210" s="9">
        <v>20</v>
      </c>
      <c r="E210" s="11">
        <f>TRUNC(일위대가목록!E54,0)</f>
        <v>0</v>
      </c>
      <c r="F210" s="11">
        <f t="shared" si="22"/>
        <v>0</v>
      </c>
      <c r="G210" s="11">
        <f>TRUNC(일위대가목록!F54,0)</f>
        <v>0</v>
      </c>
      <c r="H210" s="11">
        <f t="shared" si="23"/>
        <v>0</v>
      </c>
      <c r="I210" s="11">
        <f>TRUNC(일위대가목록!G54,0)</f>
        <v>0</v>
      </c>
      <c r="J210" s="11">
        <f t="shared" si="24"/>
        <v>0</v>
      </c>
      <c r="K210" s="11">
        <f t="shared" si="25"/>
        <v>0</v>
      </c>
      <c r="L210" s="11">
        <f t="shared" si="26"/>
        <v>0</v>
      </c>
      <c r="M210" s="8" t="s">
        <v>379</v>
      </c>
      <c r="N210" s="2" t="s">
        <v>380</v>
      </c>
      <c r="O210" s="2" t="s">
        <v>52</v>
      </c>
      <c r="P210" s="2" t="s">
        <v>52</v>
      </c>
      <c r="Q210" s="2" t="s">
        <v>353</v>
      </c>
      <c r="R210" s="2" t="s">
        <v>63</v>
      </c>
      <c r="S210" s="2" t="s">
        <v>64</v>
      </c>
      <c r="T210" s="2" t="s">
        <v>64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2" t="s">
        <v>52</v>
      </c>
      <c r="AS210" s="2" t="s">
        <v>52</v>
      </c>
      <c r="AT210" s="3"/>
      <c r="AU210" s="2" t="s">
        <v>381</v>
      </c>
      <c r="AV210" s="3">
        <v>416</v>
      </c>
    </row>
    <row r="211" spans="1:48" ht="30" customHeight="1">
      <c r="A211" s="8" t="s">
        <v>382</v>
      </c>
      <c r="B211" s="8" t="s">
        <v>374</v>
      </c>
      <c r="C211" s="8" t="s">
        <v>114</v>
      </c>
      <c r="D211" s="9">
        <v>275</v>
      </c>
      <c r="E211" s="11">
        <f>TRUNC(일위대가목록!E55,0)</f>
        <v>0</v>
      </c>
      <c r="F211" s="11">
        <f t="shared" si="22"/>
        <v>0</v>
      </c>
      <c r="G211" s="11">
        <f>TRUNC(일위대가목록!F55,0)</f>
        <v>0</v>
      </c>
      <c r="H211" s="11">
        <f t="shared" si="23"/>
        <v>0</v>
      </c>
      <c r="I211" s="11">
        <f>TRUNC(일위대가목록!G55,0)</f>
        <v>0</v>
      </c>
      <c r="J211" s="11">
        <f t="shared" si="24"/>
        <v>0</v>
      </c>
      <c r="K211" s="11">
        <f t="shared" si="25"/>
        <v>0</v>
      </c>
      <c r="L211" s="11">
        <f t="shared" si="26"/>
        <v>0</v>
      </c>
      <c r="M211" s="8" t="s">
        <v>383</v>
      </c>
      <c r="N211" s="2" t="s">
        <v>384</v>
      </c>
      <c r="O211" s="2" t="s">
        <v>52</v>
      </c>
      <c r="P211" s="2" t="s">
        <v>52</v>
      </c>
      <c r="Q211" s="2" t="s">
        <v>353</v>
      </c>
      <c r="R211" s="2" t="s">
        <v>63</v>
      </c>
      <c r="S211" s="2" t="s">
        <v>64</v>
      </c>
      <c r="T211" s="2" t="s">
        <v>64</v>
      </c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2" t="s">
        <v>52</v>
      </c>
      <c r="AS211" s="2" t="s">
        <v>52</v>
      </c>
      <c r="AT211" s="3"/>
      <c r="AU211" s="2" t="s">
        <v>385</v>
      </c>
      <c r="AV211" s="3">
        <v>126</v>
      </c>
    </row>
    <row r="212" spans="1:48" ht="30" customHeight="1">
      <c r="A212" s="8" t="s">
        <v>386</v>
      </c>
      <c r="B212" s="8" t="s">
        <v>387</v>
      </c>
      <c r="C212" s="8" t="s">
        <v>91</v>
      </c>
      <c r="D212" s="9">
        <v>19</v>
      </c>
      <c r="E212" s="11">
        <f>TRUNC(일위대가목록!E56,0)</f>
        <v>0</v>
      </c>
      <c r="F212" s="11">
        <f t="shared" si="22"/>
        <v>0</v>
      </c>
      <c r="G212" s="11">
        <f>TRUNC(일위대가목록!F56,0)</f>
        <v>0</v>
      </c>
      <c r="H212" s="11">
        <f t="shared" si="23"/>
        <v>0</v>
      </c>
      <c r="I212" s="11">
        <f>TRUNC(일위대가목록!G56,0)</f>
        <v>0</v>
      </c>
      <c r="J212" s="11">
        <f t="shared" si="24"/>
        <v>0</v>
      </c>
      <c r="K212" s="11">
        <f t="shared" si="25"/>
        <v>0</v>
      </c>
      <c r="L212" s="11">
        <f t="shared" si="26"/>
        <v>0</v>
      </c>
      <c r="M212" s="8" t="s">
        <v>388</v>
      </c>
      <c r="N212" s="2" t="s">
        <v>389</v>
      </c>
      <c r="O212" s="2" t="s">
        <v>52</v>
      </c>
      <c r="P212" s="2" t="s">
        <v>52</v>
      </c>
      <c r="Q212" s="2" t="s">
        <v>353</v>
      </c>
      <c r="R212" s="2" t="s">
        <v>63</v>
      </c>
      <c r="S212" s="2" t="s">
        <v>64</v>
      </c>
      <c r="T212" s="2" t="s">
        <v>64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2" t="s">
        <v>52</v>
      </c>
      <c r="AS212" s="2" t="s">
        <v>52</v>
      </c>
      <c r="AT212" s="3"/>
      <c r="AU212" s="2" t="s">
        <v>390</v>
      </c>
      <c r="AV212" s="3">
        <v>417</v>
      </c>
    </row>
    <row r="213" spans="1:48" ht="30" customHeight="1">
      <c r="A213" s="8" t="s">
        <v>386</v>
      </c>
      <c r="B213" s="8" t="s">
        <v>391</v>
      </c>
      <c r="C213" s="8" t="s">
        <v>91</v>
      </c>
      <c r="D213" s="9">
        <v>20</v>
      </c>
      <c r="E213" s="11">
        <f>TRUNC(일위대가목록!E57,0)</f>
        <v>0</v>
      </c>
      <c r="F213" s="11">
        <f t="shared" si="22"/>
        <v>0</v>
      </c>
      <c r="G213" s="11">
        <f>TRUNC(일위대가목록!F57,0)</f>
        <v>0</v>
      </c>
      <c r="H213" s="11">
        <f t="shared" si="23"/>
        <v>0</v>
      </c>
      <c r="I213" s="11">
        <f>TRUNC(일위대가목록!G57,0)</f>
        <v>0</v>
      </c>
      <c r="J213" s="11">
        <f t="shared" si="24"/>
        <v>0</v>
      </c>
      <c r="K213" s="11">
        <f t="shared" si="25"/>
        <v>0</v>
      </c>
      <c r="L213" s="11">
        <f t="shared" si="26"/>
        <v>0</v>
      </c>
      <c r="M213" s="8" t="s">
        <v>392</v>
      </c>
      <c r="N213" s="2" t="s">
        <v>393</v>
      </c>
      <c r="O213" s="2" t="s">
        <v>52</v>
      </c>
      <c r="P213" s="2" t="s">
        <v>52</v>
      </c>
      <c r="Q213" s="2" t="s">
        <v>353</v>
      </c>
      <c r="R213" s="2" t="s">
        <v>63</v>
      </c>
      <c r="S213" s="2" t="s">
        <v>64</v>
      </c>
      <c r="T213" s="2" t="s">
        <v>64</v>
      </c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2" t="s">
        <v>52</v>
      </c>
      <c r="AS213" s="2" t="s">
        <v>52</v>
      </c>
      <c r="AT213" s="3"/>
      <c r="AU213" s="2" t="s">
        <v>394</v>
      </c>
      <c r="AV213" s="3">
        <v>418</v>
      </c>
    </row>
    <row r="214" spans="1:48" ht="3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48" ht="3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48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48" ht="30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48" ht="30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48" ht="30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48" ht="30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48" ht="30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48" ht="30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48" ht="30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48" ht="30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48" ht="30" customHeight="1">
      <c r="A228" s="8" t="s">
        <v>70</v>
      </c>
      <c r="B228" s="9"/>
      <c r="C228" s="9"/>
      <c r="D228" s="9"/>
      <c r="E228" s="9"/>
      <c r="F228" s="11">
        <f>SUM(F205:F227)</f>
        <v>0</v>
      </c>
      <c r="G228" s="9"/>
      <c r="H228" s="11">
        <f>SUM(H205:H227)</f>
        <v>0</v>
      </c>
      <c r="I228" s="9"/>
      <c r="J228" s="11">
        <f>SUM(J205:J227)</f>
        <v>0</v>
      </c>
      <c r="K228" s="9"/>
      <c r="L228" s="11">
        <f>SUM(L205:L227)</f>
        <v>0</v>
      </c>
      <c r="M228" s="9"/>
      <c r="N228" t="s">
        <v>71</v>
      </c>
    </row>
    <row r="229" spans="1:48" ht="30" customHeight="1">
      <c r="A229" s="8" t="s">
        <v>395</v>
      </c>
      <c r="B229" s="8" t="s">
        <v>52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3"/>
      <c r="O229" s="3"/>
      <c r="P229" s="3"/>
      <c r="Q229" s="2" t="s">
        <v>396</v>
      </c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</row>
    <row r="230" spans="1:48" ht="30" customHeight="1">
      <c r="A230" s="8" t="s">
        <v>397</v>
      </c>
      <c r="B230" s="8" t="s">
        <v>52</v>
      </c>
      <c r="C230" s="8" t="s">
        <v>398</v>
      </c>
      <c r="D230" s="9">
        <v>11</v>
      </c>
      <c r="E230" s="11" t="e">
        <f>TRUNC(#REF!,0)</f>
        <v>#REF!</v>
      </c>
      <c r="F230" s="11" t="e">
        <f>TRUNC(E230*D230, 0)</f>
        <v>#REF!</v>
      </c>
      <c r="G230" s="11" t="e">
        <f>TRUNC(#REF!,0)</f>
        <v>#REF!</v>
      </c>
      <c r="H230" s="11" t="e">
        <f>TRUNC(G230*D230, 0)</f>
        <v>#REF!</v>
      </c>
      <c r="I230" s="11" t="e">
        <f>TRUNC(#REF!,0)</f>
        <v>#REF!</v>
      </c>
      <c r="J230" s="11" t="e">
        <f>TRUNC(I230*D230, 0)</f>
        <v>#REF!</v>
      </c>
      <c r="K230" s="11" t="e">
        <f t="shared" ref="K230:L233" si="27">TRUNC(E230+G230+I230, 0)</f>
        <v>#REF!</v>
      </c>
      <c r="L230" s="11" t="e">
        <f t="shared" si="27"/>
        <v>#REF!</v>
      </c>
      <c r="M230" s="8" t="s">
        <v>52</v>
      </c>
      <c r="N230" s="2" t="s">
        <v>399</v>
      </c>
      <c r="O230" s="2" t="s">
        <v>52</v>
      </c>
      <c r="P230" s="2" t="s">
        <v>52</v>
      </c>
      <c r="Q230" s="2" t="s">
        <v>396</v>
      </c>
      <c r="R230" s="2" t="s">
        <v>64</v>
      </c>
      <c r="S230" s="2" t="s">
        <v>64</v>
      </c>
      <c r="T230" s="2" t="s">
        <v>63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2" t="s">
        <v>52</v>
      </c>
      <c r="AS230" s="2" t="s">
        <v>52</v>
      </c>
      <c r="AT230" s="3"/>
      <c r="AU230" s="2" t="s">
        <v>400</v>
      </c>
      <c r="AV230" s="3">
        <v>130</v>
      </c>
    </row>
    <row r="231" spans="1:48" ht="30" customHeight="1">
      <c r="A231" s="8" t="s">
        <v>401</v>
      </c>
      <c r="B231" s="8" t="s">
        <v>402</v>
      </c>
      <c r="C231" s="8" t="s">
        <v>403</v>
      </c>
      <c r="D231" s="9">
        <v>45</v>
      </c>
      <c r="E231" s="11" t="e">
        <f>TRUNC(#REF!,0)</f>
        <v>#REF!</v>
      </c>
      <c r="F231" s="11" t="e">
        <f>TRUNC(E231*D231, 0)</f>
        <v>#REF!</v>
      </c>
      <c r="G231" s="11" t="e">
        <f>TRUNC(#REF!,0)</f>
        <v>#REF!</v>
      </c>
      <c r="H231" s="11" t="e">
        <f>TRUNC(G231*D231, 0)</f>
        <v>#REF!</v>
      </c>
      <c r="I231" s="11" t="e">
        <f>TRUNC(#REF!,0)</f>
        <v>#REF!</v>
      </c>
      <c r="J231" s="11" t="e">
        <f>TRUNC(I231*D231, 0)</f>
        <v>#REF!</v>
      </c>
      <c r="K231" s="11" t="e">
        <f t="shared" si="27"/>
        <v>#REF!</v>
      </c>
      <c r="L231" s="11" t="e">
        <f t="shared" si="27"/>
        <v>#REF!</v>
      </c>
      <c r="M231" s="8" t="s">
        <v>404</v>
      </c>
      <c r="N231" s="2" t="s">
        <v>405</v>
      </c>
      <c r="O231" s="2" t="s">
        <v>52</v>
      </c>
      <c r="P231" s="2" t="s">
        <v>52</v>
      </c>
      <c r="Q231" s="2" t="s">
        <v>396</v>
      </c>
      <c r="R231" s="2" t="s">
        <v>64</v>
      </c>
      <c r="S231" s="2" t="s">
        <v>64</v>
      </c>
      <c r="T231" s="2" t="s">
        <v>63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2" t="s">
        <v>52</v>
      </c>
      <c r="AS231" s="2" t="s">
        <v>52</v>
      </c>
      <c r="AT231" s="3"/>
      <c r="AU231" s="2" t="s">
        <v>406</v>
      </c>
      <c r="AV231" s="3">
        <v>131</v>
      </c>
    </row>
    <row r="232" spans="1:48" ht="30" customHeight="1">
      <c r="A232" s="8" t="s">
        <v>407</v>
      </c>
      <c r="B232" s="8" t="s">
        <v>408</v>
      </c>
      <c r="C232" s="8" t="s">
        <v>398</v>
      </c>
      <c r="D232" s="9">
        <v>1</v>
      </c>
      <c r="E232" s="11">
        <f>TRUNC(일위대가목록!E58,0)</f>
        <v>0</v>
      </c>
      <c r="F232" s="11">
        <f>TRUNC(E232*D232, 0)</f>
        <v>0</v>
      </c>
      <c r="G232" s="11">
        <f>TRUNC(일위대가목록!F58,0)</f>
        <v>0</v>
      </c>
      <c r="H232" s="11">
        <f>TRUNC(G232*D232, 0)</f>
        <v>0</v>
      </c>
      <c r="I232" s="11">
        <f>TRUNC(일위대가목록!G58,0)</f>
        <v>0</v>
      </c>
      <c r="J232" s="11">
        <f>TRUNC(I232*D232, 0)</f>
        <v>0</v>
      </c>
      <c r="K232" s="11">
        <f t="shared" si="27"/>
        <v>0</v>
      </c>
      <c r="L232" s="11">
        <f t="shared" si="27"/>
        <v>0</v>
      </c>
      <c r="M232" s="8" t="s">
        <v>409</v>
      </c>
      <c r="N232" s="2" t="s">
        <v>410</v>
      </c>
      <c r="O232" s="2" t="s">
        <v>52</v>
      </c>
      <c r="P232" s="2" t="s">
        <v>52</v>
      </c>
      <c r="Q232" s="2" t="s">
        <v>396</v>
      </c>
      <c r="R232" s="2" t="s">
        <v>63</v>
      </c>
      <c r="S232" s="2" t="s">
        <v>64</v>
      </c>
      <c r="T232" s="2" t="s">
        <v>64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2" t="s">
        <v>52</v>
      </c>
      <c r="AS232" s="2" t="s">
        <v>52</v>
      </c>
      <c r="AT232" s="3"/>
      <c r="AU232" s="2" t="s">
        <v>411</v>
      </c>
      <c r="AV232" s="3">
        <v>132</v>
      </c>
    </row>
    <row r="233" spans="1:48" ht="30" customHeight="1">
      <c r="A233" s="8" t="s">
        <v>412</v>
      </c>
      <c r="B233" s="8" t="s">
        <v>413</v>
      </c>
      <c r="C233" s="8" t="s">
        <v>60</v>
      </c>
      <c r="D233" s="9">
        <v>11</v>
      </c>
      <c r="E233" s="11">
        <f>TRUNC(일위대가목록!E59,0)</f>
        <v>0</v>
      </c>
      <c r="F233" s="11">
        <f>TRUNC(E233*D233, 0)</f>
        <v>0</v>
      </c>
      <c r="G233" s="11">
        <f>TRUNC(일위대가목록!F59,0)</f>
        <v>0</v>
      </c>
      <c r="H233" s="11">
        <f>TRUNC(G233*D233, 0)</f>
        <v>0</v>
      </c>
      <c r="I233" s="11">
        <f>TRUNC(일위대가목록!G59,0)</f>
        <v>0</v>
      </c>
      <c r="J233" s="11">
        <f>TRUNC(I233*D233, 0)</f>
        <v>0</v>
      </c>
      <c r="K233" s="11">
        <f t="shared" si="27"/>
        <v>0</v>
      </c>
      <c r="L233" s="11">
        <f t="shared" si="27"/>
        <v>0</v>
      </c>
      <c r="M233" s="8" t="s">
        <v>414</v>
      </c>
      <c r="N233" s="2" t="s">
        <v>415</v>
      </c>
      <c r="O233" s="2" t="s">
        <v>52</v>
      </c>
      <c r="P233" s="2" t="s">
        <v>52</v>
      </c>
      <c r="Q233" s="2" t="s">
        <v>396</v>
      </c>
      <c r="R233" s="2" t="s">
        <v>63</v>
      </c>
      <c r="S233" s="2" t="s">
        <v>64</v>
      </c>
      <c r="T233" s="2" t="s">
        <v>64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2" t="s">
        <v>52</v>
      </c>
      <c r="AS233" s="2" t="s">
        <v>52</v>
      </c>
      <c r="AT233" s="3"/>
      <c r="AU233" s="2" t="s">
        <v>416</v>
      </c>
      <c r="AV233" s="3">
        <v>133</v>
      </c>
    </row>
    <row r="234" spans="1:48" ht="30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48" ht="30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48" ht="30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48" ht="30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48" ht="30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48" ht="30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48" ht="30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48" ht="30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48" ht="30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48" ht="30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48" ht="30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48" ht="30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48" ht="30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48" ht="30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48" ht="30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48" ht="30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48" ht="30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48" ht="30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48" ht="30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48" ht="30" customHeight="1">
      <c r="A253" s="8" t="s">
        <v>70</v>
      </c>
      <c r="B253" s="9"/>
      <c r="C253" s="9"/>
      <c r="D253" s="9"/>
      <c r="E253" s="9"/>
      <c r="F253" s="11"/>
      <c r="G253" s="9"/>
      <c r="H253" s="11"/>
      <c r="I253" s="9"/>
      <c r="J253" s="11"/>
      <c r="K253" s="9"/>
      <c r="L253" s="11"/>
      <c r="M253" s="9"/>
      <c r="N253" t="s">
        <v>71</v>
      </c>
    </row>
    <row r="254" spans="1:48" ht="30" customHeight="1">
      <c r="A254" s="8" t="s">
        <v>417</v>
      </c>
      <c r="B254" s="8" t="s">
        <v>52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3"/>
      <c r="O254" s="3"/>
      <c r="P254" s="3"/>
      <c r="Q254" s="2" t="s">
        <v>418</v>
      </c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</row>
    <row r="255" spans="1:48" ht="30" customHeight="1">
      <c r="A255" s="8" t="s">
        <v>419</v>
      </c>
      <c r="B255" s="8" t="s">
        <v>420</v>
      </c>
      <c r="C255" s="8" t="s">
        <v>114</v>
      </c>
      <c r="D255" s="9">
        <v>268</v>
      </c>
      <c r="E255" s="11">
        <f>TRUNC(일위대가목록!E60,0)</f>
        <v>0</v>
      </c>
      <c r="F255" s="11">
        <f t="shared" ref="F255:F265" si="28">TRUNC(E255*D255, 0)</f>
        <v>0</v>
      </c>
      <c r="G255" s="11">
        <f>TRUNC(일위대가목록!F60,0)</f>
        <v>0</v>
      </c>
      <c r="H255" s="11">
        <f t="shared" ref="H255:H265" si="29">TRUNC(G255*D255, 0)</f>
        <v>0</v>
      </c>
      <c r="I255" s="11">
        <f>TRUNC(일위대가목록!G60,0)</f>
        <v>0</v>
      </c>
      <c r="J255" s="11">
        <f t="shared" ref="J255:J265" si="30">TRUNC(I255*D255, 0)</f>
        <v>0</v>
      </c>
      <c r="K255" s="11">
        <f t="shared" ref="K255:K265" si="31">TRUNC(E255+G255+I255, 0)</f>
        <v>0</v>
      </c>
      <c r="L255" s="11">
        <f t="shared" ref="L255:L265" si="32">TRUNC(F255+H255+J255, 0)</f>
        <v>0</v>
      </c>
      <c r="M255" s="8" t="s">
        <v>421</v>
      </c>
      <c r="N255" s="2" t="s">
        <v>422</v>
      </c>
      <c r="O255" s="2" t="s">
        <v>52</v>
      </c>
      <c r="P255" s="2" t="s">
        <v>52</v>
      </c>
      <c r="Q255" s="2" t="s">
        <v>418</v>
      </c>
      <c r="R255" s="2" t="s">
        <v>63</v>
      </c>
      <c r="S255" s="2" t="s">
        <v>64</v>
      </c>
      <c r="T255" s="2" t="s">
        <v>64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2" t="s">
        <v>52</v>
      </c>
      <c r="AS255" s="2" t="s">
        <v>52</v>
      </c>
      <c r="AT255" s="3"/>
      <c r="AU255" s="2" t="s">
        <v>423</v>
      </c>
      <c r="AV255" s="3">
        <v>423</v>
      </c>
    </row>
    <row r="256" spans="1:48" ht="30" customHeight="1">
      <c r="A256" s="8" t="s">
        <v>424</v>
      </c>
      <c r="B256" s="8" t="s">
        <v>425</v>
      </c>
      <c r="C256" s="8" t="s">
        <v>91</v>
      </c>
      <c r="D256" s="9">
        <v>78</v>
      </c>
      <c r="E256" s="11">
        <f>TRUNC(일위대가목록!E61,0)</f>
        <v>0</v>
      </c>
      <c r="F256" s="11">
        <f t="shared" si="28"/>
        <v>0</v>
      </c>
      <c r="G256" s="11">
        <f>TRUNC(일위대가목록!F61,0)</f>
        <v>0</v>
      </c>
      <c r="H256" s="11">
        <f t="shared" si="29"/>
        <v>0</v>
      </c>
      <c r="I256" s="11">
        <f>TRUNC(일위대가목록!G61,0)</f>
        <v>0</v>
      </c>
      <c r="J256" s="11">
        <f t="shared" si="30"/>
        <v>0</v>
      </c>
      <c r="K256" s="11">
        <f t="shared" si="31"/>
        <v>0</v>
      </c>
      <c r="L256" s="11">
        <f t="shared" si="32"/>
        <v>0</v>
      </c>
      <c r="M256" s="8" t="s">
        <v>426</v>
      </c>
      <c r="N256" s="2" t="s">
        <v>427</v>
      </c>
      <c r="O256" s="2" t="s">
        <v>52</v>
      </c>
      <c r="P256" s="2" t="s">
        <v>52</v>
      </c>
      <c r="Q256" s="2" t="s">
        <v>418</v>
      </c>
      <c r="R256" s="2" t="s">
        <v>63</v>
      </c>
      <c r="S256" s="2" t="s">
        <v>64</v>
      </c>
      <c r="T256" s="2" t="s">
        <v>64</v>
      </c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2" t="s">
        <v>52</v>
      </c>
      <c r="AS256" s="2" t="s">
        <v>52</v>
      </c>
      <c r="AT256" s="3"/>
      <c r="AU256" s="2" t="s">
        <v>428</v>
      </c>
      <c r="AV256" s="3">
        <v>145</v>
      </c>
    </row>
    <row r="257" spans="1:48" ht="30" customHeight="1">
      <c r="A257" s="8" t="s">
        <v>429</v>
      </c>
      <c r="B257" s="8" t="s">
        <v>430</v>
      </c>
      <c r="C257" s="8" t="s">
        <v>60</v>
      </c>
      <c r="D257" s="9">
        <v>4</v>
      </c>
      <c r="E257" s="11">
        <f>TRUNC(일위대가목록!E62,0)</f>
        <v>0</v>
      </c>
      <c r="F257" s="11">
        <f t="shared" si="28"/>
        <v>0</v>
      </c>
      <c r="G257" s="11">
        <f>TRUNC(일위대가목록!F62,0)</f>
        <v>0</v>
      </c>
      <c r="H257" s="11">
        <f t="shared" si="29"/>
        <v>0</v>
      </c>
      <c r="I257" s="11">
        <f>TRUNC(일위대가목록!G62,0)</f>
        <v>0</v>
      </c>
      <c r="J257" s="11">
        <f t="shared" si="30"/>
        <v>0</v>
      </c>
      <c r="K257" s="11">
        <f t="shared" si="31"/>
        <v>0</v>
      </c>
      <c r="L257" s="11">
        <f t="shared" si="32"/>
        <v>0</v>
      </c>
      <c r="M257" s="8" t="s">
        <v>431</v>
      </c>
      <c r="N257" s="2" t="s">
        <v>432</v>
      </c>
      <c r="O257" s="2" t="s">
        <v>52</v>
      </c>
      <c r="P257" s="2" t="s">
        <v>52</v>
      </c>
      <c r="Q257" s="2" t="s">
        <v>418</v>
      </c>
      <c r="R257" s="2" t="s">
        <v>63</v>
      </c>
      <c r="S257" s="2" t="s">
        <v>64</v>
      </c>
      <c r="T257" s="2" t="s">
        <v>64</v>
      </c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2" t="s">
        <v>52</v>
      </c>
      <c r="AS257" s="2" t="s">
        <v>52</v>
      </c>
      <c r="AT257" s="3"/>
      <c r="AU257" s="2" t="s">
        <v>433</v>
      </c>
      <c r="AV257" s="3">
        <v>427</v>
      </c>
    </row>
    <row r="258" spans="1:48" ht="30" customHeight="1">
      <c r="A258" s="8" t="s">
        <v>434</v>
      </c>
      <c r="B258" s="8" t="s">
        <v>435</v>
      </c>
      <c r="C258" s="8" t="s">
        <v>91</v>
      </c>
      <c r="D258" s="9">
        <v>8</v>
      </c>
      <c r="E258" s="11">
        <f>TRUNC(일위대가목록!E63,0)</f>
        <v>0</v>
      </c>
      <c r="F258" s="11">
        <f t="shared" si="28"/>
        <v>0</v>
      </c>
      <c r="G258" s="11">
        <f>TRUNC(일위대가목록!F63,0)</f>
        <v>0</v>
      </c>
      <c r="H258" s="11">
        <f t="shared" si="29"/>
        <v>0</v>
      </c>
      <c r="I258" s="11">
        <f>TRUNC(일위대가목록!G63,0)</f>
        <v>0</v>
      </c>
      <c r="J258" s="11">
        <f t="shared" si="30"/>
        <v>0</v>
      </c>
      <c r="K258" s="11">
        <f t="shared" si="31"/>
        <v>0</v>
      </c>
      <c r="L258" s="11">
        <f t="shared" si="32"/>
        <v>0</v>
      </c>
      <c r="M258" s="8" t="s">
        <v>436</v>
      </c>
      <c r="N258" s="2" t="s">
        <v>437</v>
      </c>
      <c r="O258" s="2" t="s">
        <v>52</v>
      </c>
      <c r="P258" s="2" t="s">
        <v>52</v>
      </c>
      <c r="Q258" s="2" t="s">
        <v>418</v>
      </c>
      <c r="R258" s="2" t="s">
        <v>63</v>
      </c>
      <c r="S258" s="2" t="s">
        <v>64</v>
      </c>
      <c r="T258" s="2" t="s">
        <v>64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2" t="s">
        <v>52</v>
      </c>
      <c r="AS258" s="2" t="s">
        <v>52</v>
      </c>
      <c r="AT258" s="3"/>
      <c r="AU258" s="2" t="s">
        <v>438</v>
      </c>
      <c r="AV258" s="3">
        <v>144</v>
      </c>
    </row>
    <row r="259" spans="1:48" ht="30" customHeight="1">
      <c r="A259" s="8" t="s">
        <v>439</v>
      </c>
      <c r="B259" s="8" t="s">
        <v>440</v>
      </c>
      <c r="C259" s="8" t="s">
        <v>114</v>
      </c>
      <c r="D259" s="9">
        <v>31</v>
      </c>
      <c r="E259" s="11">
        <f>TRUNC(일위대가목록!E64,0)</f>
        <v>0</v>
      </c>
      <c r="F259" s="11">
        <f t="shared" si="28"/>
        <v>0</v>
      </c>
      <c r="G259" s="11">
        <f>TRUNC(일위대가목록!F64,0)</f>
        <v>0</v>
      </c>
      <c r="H259" s="11">
        <f t="shared" si="29"/>
        <v>0</v>
      </c>
      <c r="I259" s="11">
        <f>TRUNC(일위대가목록!G64,0)</f>
        <v>0</v>
      </c>
      <c r="J259" s="11">
        <f t="shared" si="30"/>
        <v>0</v>
      </c>
      <c r="K259" s="11">
        <f t="shared" si="31"/>
        <v>0</v>
      </c>
      <c r="L259" s="11">
        <f t="shared" si="32"/>
        <v>0</v>
      </c>
      <c r="M259" s="8" t="s">
        <v>441</v>
      </c>
      <c r="N259" s="2" t="s">
        <v>442</v>
      </c>
      <c r="O259" s="2" t="s">
        <v>52</v>
      </c>
      <c r="P259" s="2" t="s">
        <v>52</v>
      </c>
      <c r="Q259" s="2" t="s">
        <v>418</v>
      </c>
      <c r="R259" s="2" t="s">
        <v>63</v>
      </c>
      <c r="S259" s="2" t="s">
        <v>64</v>
      </c>
      <c r="T259" s="2" t="s">
        <v>64</v>
      </c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2" t="s">
        <v>52</v>
      </c>
      <c r="AS259" s="2" t="s">
        <v>52</v>
      </c>
      <c r="AT259" s="3"/>
      <c r="AU259" s="2" t="s">
        <v>443</v>
      </c>
      <c r="AV259" s="3">
        <v>141</v>
      </c>
    </row>
    <row r="260" spans="1:48" ht="30" customHeight="1">
      <c r="A260" s="8" t="s">
        <v>444</v>
      </c>
      <c r="B260" s="8" t="s">
        <v>445</v>
      </c>
      <c r="C260" s="8" t="s">
        <v>114</v>
      </c>
      <c r="D260" s="9">
        <v>10</v>
      </c>
      <c r="E260" s="11">
        <f>TRUNC(일위대가목록!E65,0)</f>
        <v>0</v>
      </c>
      <c r="F260" s="11">
        <f t="shared" si="28"/>
        <v>0</v>
      </c>
      <c r="G260" s="11">
        <f>TRUNC(일위대가목록!F65,0)</f>
        <v>0</v>
      </c>
      <c r="H260" s="11">
        <f t="shared" si="29"/>
        <v>0</v>
      </c>
      <c r="I260" s="11">
        <f>TRUNC(일위대가목록!G65,0)</f>
        <v>0</v>
      </c>
      <c r="J260" s="11">
        <f t="shared" si="30"/>
        <v>0</v>
      </c>
      <c r="K260" s="11">
        <f t="shared" si="31"/>
        <v>0</v>
      </c>
      <c r="L260" s="11">
        <f t="shared" si="32"/>
        <v>0</v>
      </c>
      <c r="M260" s="8" t="s">
        <v>446</v>
      </c>
      <c r="N260" s="2" t="s">
        <v>447</v>
      </c>
      <c r="O260" s="2" t="s">
        <v>52</v>
      </c>
      <c r="P260" s="2" t="s">
        <v>52</v>
      </c>
      <c r="Q260" s="2" t="s">
        <v>418</v>
      </c>
      <c r="R260" s="2" t="s">
        <v>63</v>
      </c>
      <c r="S260" s="2" t="s">
        <v>64</v>
      </c>
      <c r="T260" s="2" t="s">
        <v>64</v>
      </c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2" t="s">
        <v>52</v>
      </c>
      <c r="AS260" s="2" t="s">
        <v>52</v>
      </c>
      <c r="AT260" s="3"/>
      <c r="AU260" s="2" t="s">
        <v>448</v>
      </c>
      <c r="AV260" s="3">
        <v>142</v>
      </c>
    </row>
    <row r="261" spans="1:48" ht="30" customHeight="1">
      <c r="A261" s="8" t="s">
        <v>449</v>
      </c>
      <c r="B261" s="8" t="s">
        <v>450</v>
      </c>
      <c r="C261" s="8" t="s">
        <v>91</v>
      </c>
      <c r="D261" s="9">
        <v>25</v>
      </c>
      <c r="E261" s="11">
        <f>TRUNC(일위대가목록!E66,0)</f>
        <v>0</v>
      </c>
      <c r="F261" s="11">
        <f t="shared" si="28"/>
        <v>0</v>
      </c>
      <c r="G261" s="11">
        <f>TRUNC(일위대가목록!F66,0)</f>
        <v>0</v>
      </c>
      <c r="H261" s="11">
        <f t="shared" si="29"/>
        <v>0</v>
      </c>
      <c r="I261" s="11">
        <f>TRUNC(일위대가목록!G66,0)</f>
        <v>0</v>
      </c>
      <c r="J261" s="11">
        <f t="shared" si="30"/>
        <v>0</v>
      </c>
      <c r="K261" s="11">
        <f t="shared" si="31"/>
        <v>0</v>
      </c>
      <c r="L261" s="11">
        <f t="shared" si="32"/>
        <v>0</v>
      </c>
      <c r="M261" s="8" t="s">
        <v>451</v>
      </c>
      <c r="N261" s="2" t="s">
        <v>452</v>
      </c>
      <c r="O261" s="2" t="s">
        <v>52</v>
      </c>
      <c r="P261" s="2" t="s">
        <v>52</v>
      </c>
      <c r="Q261" s="2" t="s">
        <v>418</v>
      </c>
      <c r="R261" s="2" t="s">
        <v>63</v>
      </c>
      <c r="S261" s="2" t="s">
        <v>64</v>
      </c>
      <c r="T261" s="2" t="s">
        <v>64</v>
      </c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2" t="s">
        <v>52</v>
      </c>
      <c r="AS261" s="2" t="s">
        <v>52</v>
      </c>
      <c r="AT261" s="3"/>
      <c r="AU261" s="2" t="s">
        <v>453</v>
      </c>
      <c r="AV261" s="3">
        <v>135</v>
      </c>
    </row>
    <row r="262" spans="1:48" ht="30" customHeight="1">
      <c r="A262" s="8" t="s">
        <v>454</v>
      </c>
      <c r="B262" s="8" t="s">
        <v>455</v>
      </c>
      <c r="C262" s="8" t="s">
        <v>114</v>
      </c>
      <c r="D262" s="9">
        <v>275</v>
      </c>
      <c r="E262" s="11">
        <f>TRUNC(일위대가목록!E67,0)</f>
        <v>0</v>
      </c>
      <c r="F262" s="11">
        <f t="shared" si="28"/>
        <v>0</v>
      </c>
      <c r="G262" s="11">
        <f>TRUNC(일위대가목록!F67,0)</f>
        <v>0</v>
      </c>
      <c r="H262" s="11">
        <f t="shared" si="29"/>
        <v>0</v>
      </c>
      <c r="I262" s="11">
        <f>TRUNC(일위대가목록!G67,0)</f>
        <v>0</v>
      </c>
      <c r="J262" s="11">
        <f t="shared" si="30"/>
        <v>0</v>
      </c>
      <c r="K262" s="11">
        <f t="shared" si="31"/>
        <v>0</v>
      </c>
      <c r="L262" s="11">
        <f t="shared" si="32"/>
        <v>0</v>
      </c>
      <c r="M262" s="8" t="s">
        <v>456</v>
      </c>
      <c r="N262" s="2" t="s">
        <v>457</v>
      </c>
      <c r="O262" s="2" t="s">
        <v>52</v>
      </c>
      <c r="P262" s="2" t="s">
        <v>52</v>
      </c>
      <c r="Q262" s="2" t="s">
        <v>418</v>
      </c>
      <c r="R262" s="2" t="s">
        <v>63</v>
      </c>
      <c r="S262" s="2" t="s">
        <v>64</v>
      </c>
      <c r="T262" s="2" t="s">
        <v>64</v>
      </c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2" t="s">
        <v>52</v>
      </c>
      <c r="AS262" s="2" t="s">
        <v>52</v>
      </c>
      <c r="AT262" s="3"/>
      <c r="AU262" s="2" t="s">
        <v>458</v>
      </c>
      <c r="AV262" s="3">
        <v>136</v>
      </c>
    </row>
    <row r="263" spans="1:48" ht="30" customHeight="1">
      <c r="A263" s="8" t="s">
        <v>459</v>
      </c>
      <c r="B263" s="8" t="s">
        <v>460</v>
      </c>
      <c r="C263" s="8" t="s">
        <v>114</v>
      </c>
      <c r="D263" s="9">
        <v>7</v>
      </c>
      <c r="E263" s="11">
        <f>TRUNC(일위대가목록!E68,0)</f>
        <v>0</v>
      </c>
      <c r="F263" s="11">
        <f t="shared" si="28"/>
        <v>0</v>
      </c>
      <c r="G263" s="11">
        <f>TRUNC(일위대가목록!F68,0)</f>
        <v>0</v>
      </c>
      <c r="H263" s="11">
        <f t="shared" si="29"/>
        <v>0</v>
      </c>
      <c r="I263" s="11">
        <f>TRUNC(일위대가목록!G68,0)</f>
        <v>0</v>
      </c>
      <c r="J263" s="11">
        <f t="shared" si="30"/>
        <v>0</v>
      </c>
      <c r="K263" s="11">
        <f t="shared" si="31"/>
        <v>0</v>
      </c>
      <c r="L263" s="11">
        <f t="shared" si="32"/>
        <v>0</v>
      </c>
      <c r="M263" s="8" t="s">
        <v>461</v>
      </c>
      <c r="N263" s="2" t="s">
        <v>462</v>
      </c>
      <c r="O263" s="2" t="s">
        <v>52</v>
      </c>
      <c r="P263" s="2" t="s">
        <v>52</v>
      </c>
      <c r="Q263" s="2" t="s">
        <v>418</v>
      </c>
      <c r="R263" s="2" t="s">
        <v>63</v>
      </c>
      <c r="S263" s="2" t="s">
        <v>64</v>
      </c>
      <c r="T263" s="2" t="s">
        <v>64</v>
      </c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2" t="s">
        <v>52</v>
      </c>
      <c r="AS263" s="2" t="s">
        <v>52</v>
      </c>
      <c r="AT263" s="3"/>
      <c r="AU263" s="2" t="s">
        <v>463</v>
      </c>
      <c r="AV263" s="3">
        <v>139</v>
      </c>
    </row>
    <row r="264" spans="1:48" ht="30" customHeight="1">
      <c r="A264" s="8" t="s">
        <v>464</v>
      </c>
      <c r="B264" s="8" t="s">
        <v>465</v>
      </c>
      <c r="C264" s="8" t="s">
        <v>114</v>
      </c>
      <c r="D264" s="9">
        <v>7</v>
      </c>
      <c r="E264" s="11">
        <f>TRUNC(일위대가목록!E69,0)</f>
        <v>0</v>
      </c>
      <c r="F264" s="11">
        <f t="shared" si="28"/>
        <v>0</v>
      </c>
      <c r="G264" s="11">
        <f>TRUNC(일위대가목록!F69,0)</f>
        <v>0</v>
      </c>
      <c r="H264" s="11">
        <f t="shared" si="29"/>
        <v>0</v>
      </c>
      <c r="I264" s="11">
        <f>TRUNC(일위대가목록!G69,0)</f>
        <v>0</v>
      </c>
      <c r="J264" s="11">
        <f t="shared" si="30"/>
        <v>0</v>
      </c>
      <c r="K264" s="11">
        <f t="shared" si="31"/>
        <v>0</v>
      </c>
      <c r="L264" s="11">
        <f t="shared" si="32"/>
        <v>0</v>
      </c>
      <c r="M264" s="8" t="s">
        <v>466</v>
      </c>
      <c r="N264" s="2" t="s">
        <v>467</v>
      </c>
      <c r="O264" s="2" t="s">
        <v>52</v>
      </c>
      <c r="P264" s="2" t="s">
        <v>52</v>
      </c>
      <c r="Q264" s="2" t="s">
        <v>418</v>
      </c>
      <c r="R264" s="2" t="s">
        <v>63</v>
      </c>
      <c r="S264" s="2" t="s">
        <v>64</v>
      </c>
      <c r="T264" s="2" t="s">
        <v>64</v>
      </c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2" t="s">
        <v>52</v>
      </c>
      <c r="AS264" s="2" t="s">
        <v>52</v>
      </c>
      <c r="AT264" s="3"/>
      <c r="AU264" s="2" t="s">
        <v>468</v>
      </c>
      <c r="AV264" s="3">
        <v>140</v>
      </c>
    </row>
    <row r="265" spans="1:48" ht="30" customHeight="1">
      <c r="A265" s="8" t="s">
        <v>469</v>
      </c>
      <c r="B265" s="8" t="s">
        <v>470</v>
      </c>
      <c r="C265" s="8" t="s">
        <v>91</v>
      </c>
      <c r="D265" s="9">
        <v>2</v>
      </c>
      <c r="E265" s="11">
        <f>TRUNC(일위대가목록!E70,0)</f>
        <v>0</v>
      </c>
      <c r="F265" s="11">
        <f t="shared" si="28"/>
        <v>0</v>
      </c>
      <c r="G265" s="11">
        <f>TRUNC(일위대가목록!F70,0)</f>
        <v>0</v>
      </c>
      <c r="H265" s="11">
        <f t="shared" si="29"/>
        <v>0</v>
      </c>
      <c r="I265" s="11">
        <f>TRUNC(일위대가목록!G70,0)</f>
        <v>0</v>
      </c>
      <c r="J265" s="11">
        <f t="shared" si="30"/>
        <v>0</v>
      </c>
      <c r="K265" s="11">
        <f t="shared" si="31"/>
        <v>0</v>
      </c>
      <c r="L265" s="11">
        <f t="shared" si="32"/>
        <v>0</v>
      </c>
      <c r="M265" s="8" t="s">
        <v>471</v>
      </c>
      <c r="N265" s="2" t="s">
        <v>472</v>
      </c>
      <c r="O265" s="2" t="s">
        <v>52</v>
      </c>
      <c r="P265" s="2" t="s">
        <v>52</v>
      </c>
      <c r="Q265" s="2" t="s">
        <v>418</v>
      </c>
      <c r="R265" s="2" t="s">
        <v>63</v>
      </c>
      <c r="S265" s="2" t="s">
        <v>64</v>
      </c>
      <c r="T265" s="2" t="s">
        <v>64</v>
      </c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2" t="s">
        <v>52</v>
      </c>
      <c r="AS265" s="2" t="s">
        <v>52</v>
      </c>
      <c r="AT265" s="3"/>
      <c r="AU265" s="2" t="s">
        <v>473</v>
      </c>
      <c r="AV265" s="3">
        <v>143</v>
      </c>
    </row>
    <row r="266" spans="1:48" ht="30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48" ht="30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1:48" ht="30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48" ht="30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48" ht="30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48" ht="30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48" ht="30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48" ht="30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48" ht="30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48" ht="30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48" ht="30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48" ht="30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48" ht="30" customHeight="1">
      <c r="A278" s="8" t="s">
        <v>70</v>
      </c>
      <c r="B278" s="9"/>
      <c r="C278" s="9"/>
      <c r="D278" s="9"/>
      <c r="E278" s="9"/>
      <c r="F278" s="11">
        <f>SUM(F255:F277)</f>
        <v>0</v>
      </c>
      <c r="G278" s="9"/>
      <c r="H278" s="11">
        <f>SUM(H255:H277)</f>
        <v>0</v>
      </c>
      <c r="I278" s="9"/>
      <c r="J278" s="11">
        <f>SUM(J255:J277)</f>
        <v>0</v>
      </c>
      <c r="K278" s="9"/>
      <c r="L278" s="11">
        <f>SUM(L255:L277)</f>
        <v>0</v>
      </c>
      <c r="M278" s="9"/>
      <c r="N278" t="s">
        <v>71</v>
      </c>
    </row>
    <row r="279" spans="1:48" ht="30" customHeight="1">
      <c r="A279" s="8" t="s">
        <v>474</v>
      </c>
      <c r="B279" s="8" t="s">
        <v>52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3"/>
      <c r="O279" s="3"/>
      <c r="P279" s="3"/>
      <c r="Q279" s="2" t="s">
        <v>475</v>
      </c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</row>
    <row r="280" spans="1:48" ht="30" customHeight="1">
      <c r="A280" s="8" t="s">
        <v>476</v>
      </c>
      <c r="B280" s="8" t="s">
        <v>477</v>
      </c>
      <c r="C280" s="8" t="s">
        <v>114</v>
      </c>
      <c r="D280" s="9">
        <v>344</v>
      </c>
      <c r="E280" s="11">
        <f>TRUNC(일위대가목록!E71,0)</f>
        <v>0</v>
      </c>
      <c r="F280" s="11">
        <f>TRUNC(E280*D280, 0)</f>
        <v>0</v>
      </c>
      <c r="G280" s="11">
        <f>TRUNC(일위대가목록!F71,0)</f>
        <v>0</v>
      </c>
      <c r="H280" s="11">
        <f>TRUNC(G280*D280, 0)</f>
        <v>0</v>
      </c>
      <c r="I280" s="11">
        <f>TRUNC(일위대가목록!G71,0)</f>
        <v>0</v>
      </c>
      <c r="J280" s="11">
        <f>TRUNC(I280*D280, 0)</f>
        <v>0</v>
      </c>
      <c r="K280" s="11">
        <f t="shared" ref="K280:L283" si="33">TRUNC(E280+G280+I280, 0)</f>
        <v>0</v>
      </c>
      <c r="L280" s="11">
        <f t="shared" si="33"/>
        <v>0</v>
      </c>
      <c r="M280" s="8" t="s">
        <v>478</v>
      </c>
      <c r="N280" s="2" t="s">
        <v>479</v>
      </c>
      <c r="O280" s="2" t="s">
        <v>52</v>
      </c>
      <c r="P280" s="2" t="s">
        <v>52</v>
      </c>
      <c r="Q280" s="2" t="s">
        <v>475</v>
      </c>
      <c r="R280" s="2" t="s">
        <v>63</v>
      </c>
      <c r="S280" s="2" t="s">
        <v>64</v>
      </c>
      <c r="T280" s="2" t="s">
        <v>64</v>
      </c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2" t="s">
        <v>52</v>
      </c>
      <c r="AS280" s="2" t="s">
        <v>52</v>
      </c>
      <c r="AT280" s="3"/>
      <c r="AU280" s="2" t="s">
        <v>480</v>
      </c>
      <c r="AV280" s="3">
        <v>102</v>
      </c>
    </row>
    <row r="281" spans="1:48" ht="30" customHeight="1">
      <c r="A281" s="8" t="s">
        <v>481</v>
      </c>
      <c r="B281" s="8" t="s">
        <v>482</v>
      </c>
      <c r="C281" s="8" t="s">
        <v>91</v>
      </c>
      <c r="D281" s="9">
        <v>138</v>
      </c>
      <c r="E281" s="11">
        <f>TRUNC(일위대가목록!E72,0)</f>
        <v>0</v>
      </c>
      <c r="F281" s="11">
        <f>TRUNC(E281*D281, 0)</f>
        <v>0</v>
      </c>
      <c r="G281" s="11">
        <f>TRUNC(일위대가목록!F72,0)</f>
        <v>0</v>
      </c>
      <c r="H281" s="11">
        <f>TRUNC(G281*D281, 0)</f>
        <v>0</v>
      </c>
      <c r="I281" s="11">
        <f>TRUNC(일위대가목록!G72,0)</f>
        <v>0</v>
      </c>
      <c r="J281" s="11">
        <f>TRUNC(I281*D281, 0)</f>
        <v>0</v>
      </c>
      <c r="K281" s="11">
        <f t="shared" si="33"/>
        <v>0</v>
      </c>
      <c r="L281" s="11">
        <f t="shared" si="33"/>
        <v>0</v>
      </c>
      <c r="M281" s="8" t="s">
        <v>483</v>
      </c>
      <c r="N281" s="2" t="s">
        <v>484</v>
      </c>
      <c r="O281" s="2" t="s">
        <v>52</v>
      </c>
      <c r="P281" s="2" t="s">
        <v>52</v>
      </c>
      <c r="Q281" s="2" t="s">
        <v>475</v>
      </c>
      <c r="R281" s="2" t="s">
        <v>63</v>
      </c>
      <c r="S281" s="2" t="s">
        <v>64</v>
      </c>
      <c r="T281" s="2" t="s">
        <v>64</v>
      </c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2" t="s">
        <v>52</v>
      </c>
      <c r="AS281" s="2" t="s">
        <v>52</v>
      </c>
      <c r="AT281" s="3"/>
      <c r="AU281" s="2" t="s">
        <v>485</v>
      </c>
      <c r="AV281" s="3">
        <v>104</v>
      </c>
    </row>
    <row r="282" spans="1:48" ht="30" customHeight="1">
      <c r="A282" s="8" t="s">
        <v>486</v>
      </c>
      <c r="B282" s="8" t="s">
        <v>482</v>
      </c>
      <c r="C282" s="8" t="s">
        <v>91</v>
      </c>
      <c r="D282" s="9">
        <v>47</v>
      </c>
      <c r="E282" s="11">
        <f>TRUNC(일위대가목록!E73,0)</f>
        <v>0</v>
      </c>
      <c r="F282" s="11">
        <f>TRUNC(E282*D282, 0)</f>
        <v>0</v>
      </c>
      <c r="G282" s="11">
        <f>TRUNC(일위대가목록!F73,0)</f>
        <v>0</v>
      </c>
      <c r="H282" s="11">
        <f>TRUNC(G282*D282, 0)</f>
        <v>0</v>
      </c>
      <c r="I282" s="11">
        <f>TRUNC(일위대가목록!G73,0)</f>
        <v>0</v>
      </c>
      <c r="J282" s="11">
        <f>TRUNC(I282*D282, 0)</f>
        <v>0</v>
      </c>
      <c r="K282" s="11">
        <f t="shared" si="33"/>
        <v>0</v>
      </c>
      <c r="L282" s="11">
        <f t="shared" si="33"/>
        <v>0</v>
      </c>
      <c r="M282" s="8" t="s">
        <v>487</v>
      </c>
      <c r="N282" s="2" t="s">
        <v>488</v>
      </c>
      <c r="O282" s="2" t="s">
        <v>52</v>
      </c>
      <c r="P282" s="2" t="s">
        <v>52</v>
      </c>
      <c r="Q282" s="2" t="s">
        <v>475</v>
      </c>
      <c r="R282" s="2" t="s">
        <v>63</v>
      </c>
      <c r="S282" s="2" t="s">
        <v>64</v>
      </c>
      <c r="T282" s="2" t="s">
        <v>64</v>
      </c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2" t="s">
        <v>52</v>
      </c>
      <c r="AS282" s="2" t="s">
        <v>52</v>
      </c>
      <c r="AT282" s="3"/>
      <c r="AU282" s="2" t="s">
        <v>489</v>
      </c>
      <c r="AV282" s="3">
        <v>105</v>
      </c>
    </row>
    <row r="283" spans="1:48" ht="30" customHeight="1">
      <c r="A283" s="8" t="s">
        <v>490</v>
      </c>
      <c r="B283" s="8" t="s">
        <v>491</v>
      </c>
      <c r="C283" s="8" t="s">
        <v>91</v>
      </c>
      <c r="D283" s="9">
        <v>74</v>
      </c>
      <c r="E283" s="11">
        <f>TRUNC(일위대가목록!E74,0)</f>
        <v>0</v>
      </c>
      <c r="F283" s="11">
        <f>TRUNC(E283*D283, 0)</f>
        <v>0</v>
      </c>
      <c r="G283" s="11">
        <f>TRUNC(일위대가목록!F74,0)</f>
        <v>0</v>
      </c>
      <c r="H283" s="11">
        <f>TRUNC(G283*D283, 0)</f>
        <v>0</v>
      </c>
      <c r="I283" s="11">
        <f>TRUNC(일위대가목록!G74,0)</f>
        <v>0</v>
      </c>
      <c r="J283" s="11">
        <f>TRUNC(I283*D283, 0)</f>
        <v>0</v>
      </c>
      <c r="K283" s="11">
        <f t="shared" si="33"/>
        <v>0</v>
      </c>
      <c r="L283" s="11">
        <f t="shared" si="33"/>
        <v>0</v>
      </c>
      <c r="M283" s="8" t="s">
        <v>492</v>
      </c>
      <c r="N283" s="2" t="s">
        <v>493</v>
      </c>
      <c r="O283" s="2" t="s">
        <v>52</v>
      </c>
      <c r="P283" s="2" t="s">
        <v>52</v>
      </c>
      <c r="Q283" s="2" t="s">
        <v>475</v>
      </c>
      <c r="R283" s="2" t="s">
        <v>63</v>
      </c>
      <c r="S283" s="2" t="s">
        <v>64</v>
      </c>
      <c r="T283" s="2" t="s">
        <v>64</v>
      </c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2" t="s">
        <v>52</v>
      </c>
      <c r="AS283" s="2" t="s">
        <v>52</v>
      </c>
      <c r="AT283" s="3"/>
      <c r="AU283" s="2" t="s">
        <v>494</v>
      </c>
      <c r="AV283" s="3">
        <v>107</v>
      </c>
    </row>
    <row r="284" spans="1:48" ht="30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48" ht="30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48" ht="30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48" ht="30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48" ht="30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48" ht="30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48" ht="30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48" ht="30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48" ht="30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48" ht="30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48" ht="30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1:48" ht="30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48" ht="30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48" ht="30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48" ht="30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48" ht="30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48" ht="30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48" ht="30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48" ht="30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48" ht="30" customHeight="1">
      <c r="A303" s="8" t="s">
        <v>70</v>
      </c>
      <c r="B303" s="9"/>
      <c r="C303" s="9"/>
      <c r="D303" s="9"/>
      <c r="E303" s="9"/>
      <c r="F303" s="11">
        <f>SUM(F280:F302)</f>
        <v>0</v>
      </c>
      <c r="G303" s="9"/>
      <c r="H303" s="11">
        <f>SUM(H280:H302)</f>
        <v>0</v>
      </c>
      <c r="I303" s="9"/>
      <c r="J303" s="11">
        <f>SUM(J280:J302)</f>
        <v>0</v>
      </c>
      <c r="K303" s="9"/>
      <c r="L303" s="11">
        <f>SUM(L280:L302)</f>
        <v>0</v>
      </c>
      <c r="M303" s="9"/>
      <c r="N303" t="s">
        <v>71</v>
      </c>
    </row>
    <row r="304" spans="1:48" ht="30" customHeight="1">
      <c r="A304" s="8" t="s">
        <v>495</v>
      </c>
      <c r="B304" s="8" t="s">
        <v>52</v>
      </c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3"/>
      <c r="O304" s="3"/>
      <c r="P304" s="3"/>
      <c r="Q304" s="2" t="s">
        <v>496</v>
      </c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</row>
    <row r="305" spans="1:48" ht="30" customHeight="1">
      <c r="A305" s="8" t="s">
        <v>497</v>
      </c>
      <c r="B305" s="8" t="s">
        <v>498</v>
      </c>
      <c r="C305" s="8" t="s">
        <v>114</v>
      </c>
      <c r="D305" s="9">
        <v>295</v>
      </c>
      <c r="E305" s="11">
        <f>TRUNC(일위대가목록!E75,0)</f>
        <v>0</v>
      </c>
      <c r="F305" s="11">
        <f>TRUNC(E305*D305, 0)</f>
        <v>0</v>
      </c>
      <c r="G305" s="11">
        <f>TRUNC(일위대가목록!F75,0)</f>
        <v>0</v>
      </c>
      <c r="H305" s="11">
        <f>TRUNC(G305*D305, 0)</f>
        <v>0</v>
      </c>
      <c r="I305" s="11">
        <f>TRUNC(일위대가목록!G75,0)</f>
        <v>0</v>
      </c>
      <c r="J305" s="11">
        <f>TRUNC(I305*D305, 0)</f>
        <v>0</v>
      </c>
      <c r="K305" s="11">
        <f t="shared" ref="K305:L308" si="34">TRUNC(E305+G305+I305, 0)</f>
        <v>0</v>
      </c>
      <c r="L305" s="11">
        <f t="shared" si="34"/>
        <v>0</v>
      </c>
      <c r="M305" s="8" t="s">
        <v>499</v>
      </c>
      <c r="N305" s="2" t="s">
        <v>500</v>
      </c>
      <c r="O305" s="2" t="s">
        <v>52</v>
      </c>
      <c r="P305" s="2" t="s">
        <v>52</v>
      </c>
      <c r="Q305" s="2" t="s">
        <v>496</v>
      </c>
      <c r="R305" s="2" t="s">
        <v>63</v>
      </c>
      <c r="S305" s="2" t="s">
        <v>64</v>
      </c>
      <c r="T305" s="2" t="s">
        <v>64</v>
      </c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2" t="s">
        <v>52</v>
      </c>
      <c r="AS305" s="2" t="s">
        <v>52</v>
      </c>
      <c r="AT305" s="3"/>
      <c r="AU305" s="2" t="s">
        <v>501</v>
      </c>
      <c r="AV305" s="3">
        <v>149</v>
      </c>
    </row>
    <row r="306" spans="1:48" ht="30" customHeight="1">
      <c r="A306" s="8" t="s">
        <v>502</v>
      </c>
      <c r="B306" s="8" t="s">
        <v>52</v>
      </c>
      <c r="C306" s="8" t="s">
        <v>114</v>
      </c>
      <c r="D306" s="9">
        <v>392</v>
      </c>
      <c r="E306" s="11">
        <f>TRUNC(일위대가목록!E76,0)</f>
        <v>0</v>
      </c>
      <c r="F306" s="11">
        <f>TRUNC(E306*D306, 0)</f>
        <v>0</v>
      </c>
      <c r="G306" s="11">
        <f>TRUNC(일위대가목록!F76,0)</f>
        <v>0</v>
      </c>
      <c r="H306" s="11">
        <f>TRUNC(G306*D306, 0)</f>
        <v>0</v>
      </c>
      <c r="I306" s="11">
        <f>TRUNC(일위대가목록!G76,0)</f>
        <v>0</v>
      </c>
      <c r="J306" s="11">
        <f>TRUNC(I306*D306, 0)</f>
        <v>0</v>
      </c>
      <c r="K306" s="11">
        <f t="shared" si="34"/>
        <v>0</v>
      </c>
      <c r="L306" s="11">
        <f t="shared" si="34"/>
        <v>0</v>
      </c>
      <c r="M306" s="8" t="s">
        <v>503</v>
      </c>
      <c r="N306" s="2" t="s">
        <v>504</v>
      </c>
      <c r="O306" s="2" t="s">
        <v>52</v>
      </c>
      <c r="P306" s="2" t="s">
        <v>52</v>
      </c>
      <c r="Q306" s="2" t="s">
        <v>496</v>
      </c>
      <c r="R306" s="2" t="s">
        <v>63</v>
      </c>
      <c r="S306" s="2" t="s">
        <v>64</v>
      </c>
      <c r="T306" s="2" t="s">
        <v>64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2" t="s">
        <v>52</v>
      </c>
      <c r="AS306" s="2" t="s">
        <v>52</v>
      </c>
      <c r="AT306" s="3"/>
      <c r="AU306" s="2" t="s">
        <v>505</v>
      </c>
      <c r="AV306" s="3">
        <v>148</v>
      </c>
    </row>
    <row r="307" spans="1:48" ht="30" customHeight="1">
      <c r="A307" s="8" t="s">
        <v>506</v>
      </c>
      <c r="B307" s="8" t="s">
        <v>507</v>
      </c>
      <c r="C307" s="8" t="s">
        <v>114</v>
      </c>
      <c r="D307" s="9">
        <v>244</v>
      </c>
      <c r="E307" s="11">
        <f>TRUNC(일위대가목록!E77,0)</f>
        <v>0</v>
      </c>
      <c r="F307" s="11">
        <f>TRUNC(E307*D307, 0)</f>
        <v>0</v>
      </c>
      <c r="G307" s="11">
        <f>TRUNC(일위대가목록!F77,0)</f>
        <v>0</v>
      </c>
      <c r="H307" s="11">
        <f>TRUNC(G307*D307, 0)</f>
        <v>0</v>
      </c>
      <c r="I307" s="11">
        <f>TRUNC(일위대가목록!G77,0)</f>
        <v>0</v>
      </c>
      <c r="J307" s="11">
        <f>TRUNC(I307*D307, 0)</f>
        <v>0</v>
      </c>
      <c r="K307" s="11">
        <f t="shared" si="34"/>
        <v>0</v>
      </c>
      <c r="L307" s="11">
        <f t="shared" si="34"/>
        <v>0</v>
      </c>
      <c r="M307" s="8" t="s">
        <v>508</v>
      </c>
      <c r="N307" s="2" t="s">
        <v>509</v>
      </c>
      <c r="O307" s="2" t="s">
        <v>52</v>
      </c>
      <c r="P307" s="2" t="s">
        <v>52</v>
      </c>
      <c r="Q307" s="2" t="s">
        <v>496</v>
      </c>
      <c r="R307" s="2" t="s">
        <v>63</v>
      </c>
      <c r="S307" s="2" t="s">
        <v>64</v>
      </c>
      <c r="T307" s="2" t="s">
        <v>64</v>
      </c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2" t="s">
        <v>52</v>
      </c>
      <c r="AS307" s="2" t="s">
        <v>52</v>
      </c>
      <c r="AT307" s="3"/>
      <c r="AU307" s="2" t="s">
        <v>510</v>
      </c>
      <c r="AV307" s="3">
        <v>478</v>
      </c>
    </row>
    <row r="308" spans="1:48" ht="30" customHeight="1">
      <c r="A308" s="8" t="s">
        <v>511</v>
      </c>
      <c r="B308" s="8" t="s">
        <v>52</v>
      </c>
      <c r="C308" s="8" t="s">
        <v>91</v>
      </c>
      <c r="D308" s="9">
        <v>220</v>
      </c>
      <c r="E308" s="11">
        <f>TRUNC(일위대가목록!E78,0)</f>
        <v>0</v>
      </c>
      <c r="F308" s="11">
        <f>TRUNC(E308*D308, 0)</f>
        <v>0</v>
      </c>
      <c r="G308" s="11">
        <f>TRUNC(일위대가목록!F78,0)</f>
        <v>0</v>
      </c>
      <c r="H308" s="11">
        <f>TRUNC(G308*D308, 0)</f>
        <v>0</v>
      </c>
      <c r="I308" s="11">
        <f>TRUNC(일위대가목록!G78,0)</f>
        <v>0</v>
      </c>
      <c r="J308" s="11">
        <f>TRUNC(I308*D308, 0)</f>
        <v>0</v>
      </c>
      <c r="K308" s="11">
        <f t="shared" si="34"/>
        <v>0</v>
      </c>
      <c r="L308" s="11">
        <f t="shared" si="34"/>
        <v>0</v>
      </c>
      <c r="M308" s="8" t="s">
        <v>512</v>
      </c>
      <c r="N308" s="2" t="s">
        <v>513</v>
      </c>
      <c r="O308" s="2" t="s">
        <v>52</v>
      </c>
      <c r="P308" s="2" t="s">
        <v>52</v>
      </c>
      <c r="Q308" s="2" t="s">
        <v>496</v>
      </c>
      <c r="R308" s="2" t="s">
        <v>63</v>
      </c>
      <c r="S308" s="2" t="s">
        <v>64</v>
      </c>
      <c r="T308" s="2" t="s">
        <v>64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2" t="s">
        <v>52</v>
      </c>
      <c r="AS308" s="2" t="s">
        <v>52</v>
      </c>
      <c r="AT308" s="3"/>
      <c r="AU308" s="2" t="s">
        <v>514</v>
      </c>
      <c r="AV308" s="3">
        <v>150</v>
      </c>
    </row>
    <row r="309" spans="1:48" ht="30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48" ht="30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48" ht="30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48" ht="30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48" ht="30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48" ht="30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48" ht="30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1:48" ht="30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1:48" ht="30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1:48" ht="30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48" ht="30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48" ht="30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48" ht="30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48" ht="30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48" ht="30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48" ht="30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48" ht="30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48" ht="30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48" ht="30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48" ht="30" customHeight="1">
      <c r="A328" s="8" t="s">
        <v>70</v>
      </c>
      <c r="B328" s="9"/>
      <c r="C328" s="9"/>
      <c r="D328" s="9"/>
      <c r="E328" s="9"/>
      <c r="F328" s="11">
        <f>SUM(F305:F327)</f>
        <v>0</v>
      </c>
      <c r="G328" s="9"/>
      <c r="H328" s="11">
        <f>SUM(H305:H327)</f>
        <v>0</v>
      </c>
      <c r="I328" s="9"/>
      <c r="J328" s="11">
        <f>SUM(J305:J327)</f>
        <v>0</v>
      </c>
      <c r="K328" s="9"/>
      <c r="L328" s="11">
        <f>SUM(L305:L327)</f>
        <v>0</v>
      </c>
      <c r="M328" s="9"/>
      <c r="N328" t="s">
        <v>71</v>
      </c>
    </row>
    <row r="329" spans="1:48" ht="30" customHeight="1">
      <c r="A329" s="8" t="s">
        <v>515</v>
      </c>
      <c r="B329" s="8" t="s">
        <v>52</v>
      </c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3"/>
      <c r="O329" s="3"/>
      <c r="P329" s="3"/>
      <c r="Q329" s="2" t="s">
        <v>516</v>
      </c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</row>
    <row r="330" spans="1:48" ht="30" customHeight="1">
      <c r="A330" s="8" t="s">
        <v>517</v>
      </c>
      <c r="B330" s="8" t="s">
        <v>518</v>
      </c>
      <c r="C330" s="8" t="s">
        <v>398</v>
      </c>
      <c r="D330" s="9">
        <v>2</v>
      </c>
      <c r="E330" s="11">
        <f>TRUNC(일위대가목록!E79,0)</f>
        <v>0</v>
      </c>
      <c r="F330" s="11">
        <f t="shared" ref="F330:F350" si="35">TRUNC(E330*D330, 0)</f>
        <v>0</v>
      </c>
      <c r="G330" s="11">
        <f>TRUNC(일위대가목록!F79,0)</f>
        <v>0</v>
      </c>
      <c r="H330" s="11">
        <f t="shared" ref="H330:H350" si="36">TRUNC(G330*D330, 0)</f>
        <v>0</v>
      </c>
      <c r="I330" s="11">
        <f>TRUNC(일위대가목록!G79,0)</f>
        <v>0</v>
      </c>
      <c r="J330" s="11">
        <f t="shared" ref="J330:J350" si="37">TRUNC(I330*D330, 0)</f>
        <v>0</v>
      </c>
      <c r="K330" s="11">
        <f t="shared" ref="K330:K350" si="38">TRUNC(E330+G330+I330, 0)</f>
        <v>0</v>
      </c>
      <c r="L330" s="11">
        <f t="shared" ref="L330:L350" si="39">TRUNC(F330+H330+J330, 0)</f>
        <v>0</v>
      </c>
      <c r="M330" s="8" t="s">
        <v>519</v>
      </c>
      <c r="N330" s="2" t="s">
        <v>520</v>
      </c>
      <c r="O330" s="2" t="s">
        <v>52</v>
      </c>
      <c r="P330" s="2" t="s">
        <v>52</v>
      </c>
      <c r="Q330" s="2" t="s">
        <v>516</v>
      </c>
      <c r="R330" s="2" t="s">
        <v>63</v>
      </c>
      <c r="S330" s="2" t="s">
        <v>64</v>
      </c>
      <c r="T330" s="2" t="s">
        <v>64</v>
      </c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2" t="s">
        <v>52</v>
      </c>
      <c r="AS330" s="2" t="s">
        <v>52</v>
      </c>
      <c r="AT330" s="3"/>
      <c r="AU330" s="2" t="s">
        <v>521</v>
      </c>
      <c r="AV330" s="3">
        <v>173</v>
      </c>
    </row>
    <row r="331" spans="1:48" ht="30" customHeight="1">
      <c r="A331" s="8" t="s">
        <v>522</v>
      </c>
      <c r="B331" s="8" t="s">
        <v>523</v>
      </c>
      <c r="C331" s="8" t="s">
        <v>398</v>
      </c>
      <c r="D331" s="9">
        <v>1</v>
      </c>
      <c r="E331" s="11">
        <f>TRUNC(일위대가목록!E80,0)</f>
        <v>0</v>
      </c>
      <c r="F331" s="11">
        <f t="shared" si="35"/>
        <v>0</v>
      </c>
      <c r="G331" s="11">
        <f>TRUNC(일위대가목록!F80,0)</f>
        <v>0</v>
      </c>
      <c r="H331" s="11">
        <f t="shared" si="36"/>
        <v>0</v>
      </c>
      <c r="I331" s="11">
        <f>TRUNC(일위대가목록!G80,0)</f>
        <v>0</v>
      </c>
      <c r="J331" s="11">
        <f t="shared" si="37"/>
        <v>0</v>
      </c>
      <c r="K331" s="11">
        <f t="shared" si="38"/>
        <v>0</v>
      </c>
      <c r="L331" s="11">
        <f t="shared" si="39"/>
        <v>0</v>
      </c>
      <c r="M331" s="8" t="s">
        <v>524</v>
      </c>
      <c r="N331" s="2" t="s">
        <v>525</v>
      </c>
      <c r="O331" s="2" t="s">
        <v>52</v>
      </c>
      <c r="P331" s="2" t="s">
        <v>52</v>
      </c>
      <c r="Q331" s="2" t="s">
        <v>516</v>
      </c>
      <c r="R331" s="2" t="s">
        <v>63</v>
      </c>
      <c r="S331" s="2" t="s">
        <v>64</v>
      </c>
      <c r="T331" s="2" t="s">
        <v>64</v>
      </c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2" t="s">
        <v>52</v>
      </c>
      <c r="AS331" s="2" t="s">
        <v>52</v>
      </c>
      <c r="AT331" s="3"/>
      <c r="AU331" s="2" t="s">
        <v>526</v>
      </c>
      <c r="AV331" s="3">
        <v>174</v>
      </c>
    </row>
    <row r="332" spans="1:48" ht="30" customHeight="1">
      <c r="A332" s="8" t="s">
        <v>527</v>
      </c>
      <c r="B332" s="8" t="s">
        <v>528</v>
      </c>
      <c r="C332" s="8" t="s">
        <v>398</v>
      </c>
      <c r="D332" s="9">
        <v>1</v>
      </c>
      <c r="E332" s="11">
        <f>TRUNC(일위대가목록!E81,0)</f>
        <v>0</v>
      </c>
      <c r="F332" s="11">
        <f t="shared" si="35"/>
        <v>0</v>
      </c>
      <c r="G332" s="11">
        <f>TRUNC(일위대가목록!F81,0)</f>
        <v>0</v>
      </c>
      <c r="H332" s="11">
        <f t="shared" si="36"/>
        <v>0</v>
      </c>
      <c r="I332" s="11">
        <f>TRUNC(일위대가목록!G81,0)</f>
        <v>0</v>
      </c>
      <c r="J332" s="11">
        <f t="shared" si="37"/>
        <v>0</v>
      </c>
      <c r="K332" s="11">
        <f t="shared" si="38"/>
        <v>0</v>
      </c>
      <c r="L332" s="11">
        <f t="shared" si="39"/>
        <v>0</v>
      </c>
      <c r="M332" s="8" t="s">
        <v>529</v>
      </c>
      <c r="N332" s="2" t="s">
        <v>530</v>
      </c>
      <c r="O332" s="2" t="s">
        <v>52</v>
      </c>
      <c r="P332" s="2" t="s">
        <v>52</v>
      </c>
      <c r="Q332" s="2" t="s">
        <v>516</v>
      </c>
      <c r="R332" s="2" t="s">
        <v>63</v>
      </c>
      <c r="S332" s="2" t="s">
        <v>64</v>
      </c>
      <c r="T332" s="2" t="s">
        <v>64</v>
      </c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2" t="s">
        <v>52</v>
      </c>
      <c r="AS332" s="2" t="s">
        <v>52</v>
      </c>
      <c r="AT332" s="3"/>
      <c r="AU332" s="2" t="s">
        <v>531</v>
      </c>
      <c r="AV332" s="3">
        <v>175</v>
      </c>
    </row>
    <row r="333" spans="1:48" ht="30" customHeight="1">
      <c r="A333" s="8" t="s">
        <v>532</v>
      </c>
      <c r="B333" s="8" t="s">
        <v>533</v>
      </c>
      <c r="C333" s="8" t="s">
        <v>398</v>
      </c>
      <c r="D333" s="9">
        <v>1</v>
      </c>
      <c r="E333" s="11">
        <f>TRUNC(일위대가목록!E82,0)</f>
        <v>0</v>
      </c>
      <c r="F333" s="11">
        <f t="shared" si="35"/>
        <v>0</v>
      </c>
      <c r="G333" s="11">
        <f>TRUNC(일위대가목록!F82,0)</f>
        <v>0</v>
      </c>
      <c r="H333" s="11">
        <f t="shared" si="36"/>
        <v>0</v>
      </c>
      <c r="I333" s="11">
        <f>TRUNC(일위대가목록!G82,0)</f>
        <v>0</v>
      </c>
      <c r="J333" s="11">
        <f t="shared" si="37"/>
        <v>0</v>
      </c>
      <c r="K333" s="11">
        <f t="shared" si="38"/>
        <v>0</v>
      </c>
      <c r="L333" s="11">
        <f t="shared" si="39"/>
        <v>0</v>
      </c>
      <c r="M333" s="8" t="s">
        <v>534</v>
      </c>
      <c r="N333" s="2" t="s">
        <v>535</v>
      </c>
      <c r="O333" s="2" t="s">
        <v>52</v>
      </c>
      <c r="P333" s="2" t="s">
        <v>52</v>
      </c>
      <c r="Q333" s="2" t="s">
        <v>516</v>
      </c>
      <c r="R333" s="2" t="s">
        <v>63</v>
      </c>
      <c r="S333" s="2" t="s">
        <v>64</v>
      </c>
      <c r="T333" s="2" t="s">
        <v>64</v>
      </c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2" t="s">
        <v>52</v>
      </c>
      <c r="AS333" s="2" t="s">
        <v>52</v>
      </c>
      <c r="AT333" s="3"/>
      <c r="AU333" s="2" t="s">
        <v>536</v>
      </c>
      <c r="AV333" s="3">
        <v>480</v>
      </c>
    </row>
    <row r="334" spans="1:48" ht="30" customHeight="1">
      <c r="A334" s="8" t="s">
        <v>537</v>
      </c>
      <c r="B334" s="8" t="s">
        <v>538</v>
      </c>
      <c r="C334" s="8" t="s">
        <v>398</v>
      </c>
      <c r="D334" s="9">
        <v>1</v>
      </c>
      <c r="E334" s="11">
        <f>TRUNC(일위대가목록!E83,0)</f>
        <v>0</v>
      </c>
      <c r="F334" s="11">
        <f t="shared" si="35"/>
        <v>0</v>
      </c>
      <c r="G334" s="11">
        <f>TRUNC(일위대가목록!F83,0)</f>
        <v>0</v>
      </c>
      <c r="H334" s="11">
        <f t="shared" si="36"/>
        <v>0</v>
      </c>
      <c r="I334" s="11">
        <f>TRUNC(일위대가목록!G83,0)</f>
        <v>0</v>
      </c>
      <c r="J334" s="11">
        <f t="shared" si="37"/>
        <v>0</v>
      </c>
      <c r="K334" s="11">
        <f t="shared" si="38"/>
        <v>0</v>
      </c>
      <c r="L334" s="11">
        <f t="shared" si="39"/>
        <v>0</v>
      </c>
      <c r="M334" s="8" t="s">
        <v>539</v>
      </c>
      <c r="N334" s="2" t="s">
        <v>540</v>
      </c>
      <c r="O334" s="2" t="s">
        <v>52</v>
      </c>
      <c r="P334" s="2" t="s">
        <v>52</v>
      </c>
      <c r="Q334" s="2" t="s">
        <v>516</v>
      </c>
      <c r="R334" s="2" t="s">
        <v>63</v>
      </c>
      <c r="S334" s="2" t="s">
        <v>64</v>
      </c>
      <c r="T334" s="2" t="s">
        <v>64</v>
      </c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2" t="s">
        <v>52</v>
      </c>
      <c r="AS334" s="2" t="s">
        <v>52</v>
      </c>
      <c r="AT334" s="3"/>
      <c r="AU334" s="2" t="s">
        <v>541</v>
      </c>
      <c r="AV334" s="3">
        <v>481</v>
      </c>
    </row>
    <row r="335" spans="1:48" ht="30" customHeight="1">
      <c r="A335" s="8" t="s">
        <v>542</v>
      </c>
      <c r="B335" s="8" t="s">
        <v>543</v>
      </c>
      <c r="C335" s="8" t="s">
        <v>114</v>
      </c>
      <c r="D335" s="9">
        <v>31</v>
      </c>
      <c r="E335" s="11">
        <f>TRUNC(일위대가목록!E84,0)</f>
        <v>0</v>
      </c>
      <c r="F335" s="11">
        <f t="shared" si="35"/>
        <v>0</v>
      </c>
      <c r="G335" s="11">
        <f>TRUNC(일위대가목록!F84,0)</f>
        <v>0</v>
      </c>
      <c r="H335" s="11">
        <f t="shared" si="36"/>
        <v>0</v>
      </c>
      <c r="I335" s="11">
        <f>TRUNC(일위대가목록!G84,0)</f>
        <v>0</v>
      </c>
      <c r="J335" s="11">
        <f t="shared" si="37"/>
        <v>0</v>
      </c>
      <c r="K335" s="11">
        <f t="shared" si="38"/>
        <v>0</v>
      </c>
      <c r="L335" s="11">
        <f t="shared" si="39"/>
        <v>0</v>
      </c>
      <c r="M335" s="8" t="s">
        <v>544</v>
      </c>
      <c r="N335" s="2" t="s">
        <v>545</v>
      </c>
      <c r="O335" s="2" t="s">
        <v>52</v>
      </c>
      <c r="P335" s="2" t="s">
        <v>52</v>
      </c>
      <c r="Q335" s="2" t="s">
        <v>516</v>
      </c>
      <c r="R335" s="2" t="s">
        <v>63</v>
      </c>
      <c r="S335" s="2" t="s">
        <v>64</v>
      </c>
      <c r="T335" s="2" t="s">
        <v>64</v>
      </c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2" t="s">
        <v>52</v>
      </c>
      <c r="AS335" s="2" t="s">
        <v>52</v>
      </c>
      <c r="AT335" s="3"/>
      <c r="AU335" s="2" t="s">
        <v>546</v>
      </c>
      <c r="AV335" s="3">
        <v>183</v>
      </c>
    </row>
    <row r="336" spans="1:48" ht="30" customHeight="1">
      <c r="A336" s="8" t="s">
        <v>547</v>
      </c>
      <c r="B336" s="8" t="s">
        <v>548</v>
      </c>
      <c r="C336" s="8" t="s">
        <v>549</v>
      </c>
      <c r="D336" s="9">
        <v>1</v>
      </c>
      <c r="E336" s="11"/>
      <c r="F336" s="11"/>
      <c r="G336" s="11"/>
      <c r="H336" s="11"/>
      <c r="I336" s="11"/>
      <c r="J336" s="11"/>
      <c r="K336" s="11"/>
      <c r="L336" s="11"/>
      <c r="M336" s="8" t="s">
        <v>550</v>
      </c>
      <c r="N336" s="2" t="s">
        <v>551</v>
      </c>
      <c r="O336" s="2" t="s">
        <v>52</v>
      </c>
      <c r="P336" s="2" t="s">
        <v>52</v>
      </c>
      <c r="Q336" s="2" t="s">
        <v>516</v>
      </c>
      <c r="R336" s="2" t="s">
        <v>64</v>
      </c>
      <c r="S336" s="2" t="s">
        <v>64</v>
      </c>
      <c r="T336" s="2" t="s">
        <v>63</v>
      </c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2" t="s">
        <v>52</v>
      </c>
      <c r="AS336" s="2" t="s">
        <v>52</v>
      </c>
      <c r="AT336" s="3"/>
      <c r="AU336" s="2" t="s">
        <v>552</v>
      </c>
      <c r="AV336" s="3">
        <v>155</v>
      </c>
    </row>
    <row r="337" spans="1:48" ht="30" customHeight="1">
      <c r="A337" s="8" t="s">
        <v>553</v>
      </c>
      <c r="B337" s="8" t="s">
        <v>554</v>
      </c>
      <c r="C337" s="8" t="s">
        <v>114</v>
      </c>
      <c r="D337" s="9">
        <v>72</v>
      </c>
      <c r="E337" s="11"/>
      <c r="F337" s="11"/>
      <c r="G337" s="11"/>
      <c r="H337" s="11"/>
      <c r="I337" s="11"/>
      <c r="J337" s="11"/>
      <c r="K337" s="11"/>
      <c r="L337" s="11"/>
      <c r="M337" s="8" t="s">
        <v>52</v>
      </c>
      <c r="N337" s="2" t="s">
        <v>555</v>
      </c>
      <c r="O337" s="2" t="s">
        <v>52</v>
      </c>
      <c r="P337" s="2" t="s">
        <v>52</v>
      </c>
      <c r="Q337" s="2" t="s">
        <v>516</v>
      </c>
      <c r="R337" s="2" t="s">
        <v>64</v>
      </c>
      <c r="S337" s="2" t="s">
        <v>64</v>
      </c>
      <c r="T337" s="2" t="s">
        <v>63</v>
      </c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2" t="s">
        <v>52</v>
      </c>
      <c r="AS337" s="2" t="s">
        <v>52</v>
      </c>
      <c r="AT337" s="3"/>
      <c r="AU337" s="2" t="s">
        <v>556</v>
      </c>
      <c r="AV337" s="3">
        <v>156</v>
      </c>
    </row>
    <row r="338" spans="1:48" ht="30" customHeight="1">
      <c r="A338" s="8" t="s">
        <v>557</v>
      </c>
      <c r="B338" s="8" t="s">
        <v>558</v>
      </c>
      <c r="C338" s="8" t="s">
        <v>114</v>
      </c>
      <c r="D338" s="9">
        <v>5</v>
      </c>
      <c r="E338" s="11"/>
      <c r="F338" s="11"/>
      <c r="G338" s="11"/>
      <c r="H338" s="11"/>
      <c r="I338" s="11"/>
      <c r="J338" s="11"/>
      <c r="K338" s="11"/>
      <c r="L338" s="11"/>
      <c r="M338" s="8" t="s">
        <v>52</v>
      </c>
      <c r="N338" s="2" t="s">
        <v>559</v>
      </c>
      <c r="O338" s="2" t="s">
        <v>52</v>
      </c>
      <c r="P338" s="2" t="s">
        <v>52</v>
      </c>
      <c r="Q338" s="2" t="s">
        <v>516</v>
      </c>
      <c r="R338" s="2" t="s">
        <v>64</v>
      </c>
      <c r="S338" s="2" t="s">
        <v>64</v>
      </c>
      <c r="T338" s="2" t="s">
        <v>63</v>
      </c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2" t="s">
        <v>52</v>
      </c>
      <c r="AS338" s="2" t="s">
        <v>52</v>
      </c>
      <c r="AT338" s="3"/>
      <c r="AU338" s="2" t="s">
        <v>560</v>
      </c>
      <c r="AV338" s="3">
        <v>157</v>
      </c>
    </row>
    <row r="339" spans="1:48" ht="30" customHeight="1">
      <c r="A339" s="8" t="s">
        <v>561</v>
      </c>
      <c r="B339" s="8" t="s">
        <v>562</v>
      </c>
      <c r="C339" s="8" t="s">
        <v>187</v>
      </c>
      <c r="D339" s="9">
        <v>2</v>
      </c>
      <c r="E339" s="11"/>
      <c r="F339" s="11"/>
      <c r="G339" s="11"/>
      <c r="H339" s="11"/>
      <c r="I339" s="11"/>
      <c r="J339" s="11"/>
      <c r="K339" s="11"/>
      <c r="L339" s="11"/>
      <c r="M339" s="8" t="s">
        <v>563</v>
      </c>
      <c r="N339" s="2" t="s">
        <v>564</v>
      </c>
      <c r="O339" s="2" t="s">
        <v>52</v>
      </c>
      <c r="P339" s="2" t="s">
        <v>52</v>
      </c>
      <c r="Q339" s="2" t="s">
        <v>516</v>
      </c>
      <c r="R339" s="2" t="s">
        <v>64</v>
      </c>
      <c r="S339" s="2" t="s">
        <v>64</v>
      </c>
      <c r="T339" s="2" t="s">
        <v>63</v>
      </c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2" t="s">
        <v>52</v>
      </c>
      <c r="AS339" s="2" t="s">
        <v>52</v>
      </c>
      <c r="AT339" s="3"/>
      <c r="AU339" s="2" t="s">
        <v>565</v>
      </c>
      <c r="AV339" s="3">
        <v>153</v>
      </c>
    </row>
    <row r="340" spans="1:48" ht="30" customHeight="1">
      <c r="A340" s="8" t="s">
        <v>566</v>
      </c>
      <c r="B340" s="8" t="s">
        <v>567</v>
      </c>
      <c r="C340" s="8" t="s">
        <v>187</v>
      </c>
      <c r="D340" s="9">
        <v>1</v>
      </c>
      <c r="E340" s="11"/>
      <c r="F340" s="11"/>
      <c r="G340" s="11"/>
      <c r="H340" s="11"/>
      <c r="I340" s="11"/>
      <c r="J340" s="11"/>
      <c r="K340" s="11"/>
      <c r="L340" s="11"/>
      <c r="M340" s="8" t="s">
        <v>563</v>
      </c>
      <c r="N340" s="2" t="s">
        <v>568</v>
      </c>
      <c r="O340" s="2" t="s">
        <v>52</v>
      </c>
      <c r="P340" s="2" t="s">
        <v>52</v>
      </c>
      <c r="Q340" s="2" t="s">
        <v>516</v>
      </c>
      <c r="R340" s="2" t="s">
        <v>64</v>
      </c>
      <c r="S340" s="2" t="s">
        <v>64</v>
      </c>
      <c r="T340" s="2" t="s">
        <v>63</v>
      </c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2" t="s">
        <v>52</v>
      </c>
      <c r="AS340" s="2" t="s">
        <v>52</v>
      </c>
      <c r="AT340" s="3"/>
      <c r="AU340" s="2" t="s">
        <v>569</v>
      </c>
      <c r="AV340" s="3">
        <v>154</v>
      </c>
    </row>
    <row r="341" spans="1:48" ht="30" customHeight="1">
      <c r="A341" s="8" t="s">
        <v>570</v>
      </c>
      <c r="B341" s="8" t="s">
        <v>571</v>
      </c>
      <c r="C341" s="8" t="s">
        <v>572</v>
      </c>
      <c r="D341" s="9">
        <v>3</v>
      </c>
      <c r="E341" s="11"/>
      <c r="F341" s="11"/>
      <c r="G341" s="11"/>
      <c r="H341" s="11"/>
      <c r="I341" s="11"/>
      <c r="J341" s="11"/>
      <c r="K341" s="11"/>
      <c r="L341" s="11"/>
      <c r="M341" s="8" t="s">
        <v>52</v>
      </c>
      <c r="N341" s="2" t="s">
        <v>573</v>
      </c>
      <c r="O341" s="2" t="s">
        <v>52</v>
      </c>
      <c r="P341" s="2" t="s">
        <v>52</v>
      </c>
      <c r="Q341" s="2" t="s">
        <v>516</v>
      </c>
      <c r="R341" s="2" t="s">
        <v>64</v>
      </c>
      <c r="S341" s="2" t="s">
        <v>64</v>
      </c>
      <c r="T341" s="2" t="s">
        <v>63</v>
      </c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2" t="s">
        <v>52</v>
      </c>
      <c r="AS341" s="2" t="s">
        <v>52</v>
      </c>
      <c r="AT341" s="3"/>
      <c r="AU341" s="2" t="s">
        <v>574</v>
      </c>
      <c r="AV341" s="3">
        <v>159</v>
      </c>
    </row>
    <row r="342" spans="1:48" ht="30" customHeight="1">
      <c r="A342" s="8" t="s">
        <v>575</v>
      </c>
      <c r="B342" s="8" t="s">
        <v>576</v>
      </c>
      <c r="C342" s="8" t="s">
        <v>60</v>
      </c>
      <c r="D342" s="9">
        <v>3</v>
      </c>
      <c r="E342" s="11"/>
      <c r="F342" s="11"/>
      <c r="G342" s="11"/>
      <c r="H342" s="11"/>
      <c r="I342" s="11"/>
      <c r="J342" s="11"/>
      <c r="K342" s="11"/>
      <c r="L342" s="11"/>
      <c r="M342" s="8" t="s">
        <v>577</v>
      </c>
      <c r="N342" s="2" t="s">
        <v>578</v>
      </c>
      <c r="O342" s="2" t="s">
        <v>52</v>
      </c>
      <c r="P342" s="2" t="s">
        <v>52</v>
      </c>
      <c r="Q342" s="2" t="s">
        <v>516</v>
      </c>
      <c r="R342" s="2" t="s">
        <v>63</v>
      </c>
      <c r="S342" s="2" t="s">
        <v>64</v>
      </c>
      <c r="T342" s="2" t="s">
        <v>64</v>
      </c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2" t="s">
        <v>52</v>
      </c>
      <c r="AS342" s="2" t="s">
        <v>52</v>
      </c>
      <c r="AT342" s="3"/>
      <c r="AU342" s="2" t="s">
        <v>579</v>
      </c>
      <c r="AV342" s="3">
        <v>177</v>
      </c>
    </row>
    <row r="343" spans="1:48" ht="30" customHeight="1">
      <c r="A343" s="8" t="s">
        <v>580</v>
      </c>
      <c r="B343" s="8" t="s">
        <v>581</v>
      </c>
      <c r="C343" s="8" t="s">
        <v>572</v>
      </c>
      <c r="D343" s="9">
        <v>1</v>
      </c>
      <c r="E343" s="11"/>
      <c r="F343" s="11"/>
      <c r="G343" s="11"/>
      <c r="H343" s="11"/>
      <c r="I343" s="11"/>
      <c r="J343" s="11"/>
      <c r="K343" s="11"/>
      <c r="L343" s="11"/>
      <c r="M343" s="8" t="s">
        <v>52</v>
      </c>
      <c r="N343" s="2" t="s">
        <v>582</v>
      </c>
      <c r="O343" s="2" t="s">
        <v>52</v>
      </c>
      <c r="P343" s="2" t="s">
        <v>52</v>
      </c>
      <c r="Q343" s="2" t="s">
        <v>516</v>
      </c>
      <c r="R343" s="2" t="s">
        <v>64</v>
      </c>
      <c r="S343" s="2" t="s">
        <v>64</v>
      </c>
      <c r="T343" s="2" t="s">
        <v>63</v>
      </c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2" t="s">
        <v>52</v>
      </c>
      <c r="AS343" s="2" t="s">
        <v>52</v>
      </c>
      <c r="AT343" s="3"/>
      <c r="AU343" s="2" t="s">
        <v>583</v>
      </c>
      <c r="AV343" s="3">
        <v>160</v>
      </c>
    </row>
    <row r="344" spans="1:48" ht="30" customHeight="1">
      <c r="A344" s="8" t="s">
        <v>584</v>
      </c>
      <c r="B344" s="8" t="s">
        <v>576</v>
      </c>
      <c r="C344" s="8" t="s">
        <v>60</v>
      </c>
      <c r="D344" s="9">
        <v>1</v>
      </c>
      <c r="E344" s="11"/>
      <c r="F344" s="11"/>
      <c r="G344" s="11"/>
      <c r="H344" s="11"/>
      <c r="I344" s="11"/>
      <c r="J344" s="11"/>
      <c r="K344" s="11"/>
      <c r="L344" s="11"/>
      <c r="M344" s="8" t="s">
        <v>585</v>
      </c>
      <c r="N344" s="2" t="s">
        <v>586</v>
      </c>
      <c r="O344" s="2" t="s">
        <v>52</v>
      </c>
      <c r="P344" s="2" t="s">
        <v>52</v>
      </c>
      <c r="Q344" s="2" t="s">
        <v>516</v>
      </c>
      <c r="R344" s="2" t="s">
        <v>63</v>
      </c>
      <c r="S344" s="2" t="s">
        <v>64</v>
      </c>
      <c r="T344" s="2" t="s">
        <v>64</v>
      </c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2" t="s">
        <v>52</v>
      </c>
      <c r="AS344" s="2" t="s">
        <v>52</v>
      </c>
      <c r="AT344" s="3"/>
      <c r="AU344" s="2" t="s">
        <v>587</v>
      </c>
      <c r="AV344" s="3">
        <v>176</v>
      </c>
    </row>
    <row r="345" spans="1:48" ht="30" customHeight="1">
      <c r="A345" s="8" t="s">
        <v>588</v>
      </c>
      <c r="B345" s="8" t="s">
        <v>589</v>
      </c>
      <c r="C345" s="8" t="s">
        <v>187</v>
      </c>
      <c r="D345" s="9">
        <v>3</v>
      </c>
      <c r="E345" s="11"/>
      <c r="F345" s="11"/>
      <c r="G345" s="11"/>
      <c r="H345" s="11"/>
      <c r="I345" s="11"/>
      <c r="J345" s="11"/>
      <c r="K345" s="11"/>
      <c r="L345" s="11"/>
      <c r="M345" s="8" t="s">
        <v>52</v>
      </c>
      <c r="N345" s="2" t="s">
        <v>590</v>
      </c>
      <c r="O345" s="2" t="s">
        <v>52</v>
      </c>
      <c r="P345" s="2" t="s">
        <v>52</v>
      </c>
      <c r="Q345" s="2" t="s">
        <v>516</v>
      </c>
      <c r="R345" s="2" t="s">
        <v>64</v>
      </c>
      <c r="S345" s="2" t="s">
        <v>64</v>
      </c>
      <c r="T345" s="2" t="s">
        <v>63</v>
      </c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2" t="s">
        <v>52</v>
      </c>
      <c r="AS345" s="2" t="s">
        <v>52</v>
      </c>
      <c r="AT345" s="3"/>
      <c r="AU345" s="2" t="s">
        <v>591</v>
      </c>
      <c r="AV345" s="3">
        <v>428</v>
      </c>
    </row>
    <row r="346" spans="1:48" ht="30" customHeight="1">
      <c r="A346" s="8" t="s">
        <v>592</v>
      </c>
      <c r="B346" s="8" t="s">
        <v>593</v>
      </c>
      <c r="C346" s="8" t="s">
        <v>114</v>
      </c>
      <c r="D346" s="9">
        <v>5</v>
      </c>
      <c r="E346" s="11">
        <f>TRUNC(일위대가목록!E87,0)</f>
        <v>0</v>
      </c>
      <c r="F346" s="11">
        <f t="shared" si="35"/>
        <v>0</v>
      </c>
      <c r="G346" s="11">
        <f>TRUNC(일위대가목록!F87,0)</f>
        <v>0</v>
      </c>
      <c r="H346" s="11">
        <f t="shared" si="36"/>
        <v>0</v>
      </c>
      <c r="I346" s="11">
        <f>TRUNC(일위대가목록!G87,0)</f>
        <v>0</v>
      </c>
      <c r="J346" s="11">
        <f t="shared" si="37"/>
        <v>0</v>
      </c>
      <c r="K346" s="11">
        <f t="shared" si="38"/>
        <v>0</v>
      </c>
      <c r="L346" s="11">
        <f t="shared" si="39"/>
        <v>0</v>
      </c>
      <c r="M346" s="8" t="s">
        <v>594</v>
      </c>
      <c r="N346" s="2" t="s">
        <v>595</v>
      </c>
      <c r="O346" s="2" t="s">
        <v>52</v>
      </c>
      <c r="P346" s="2" t="s">
        <v>52</v>
      </c>
      <c r="Q346" s="2" t="s">
        <v>516</v>
      </c>
      <c r="R346" s="2" t="s">
        <v>63</v>
      </c>
      <c r="S346" s="2" t="s">
        <v>64</v>
      </c>
      <c r="T346" s="2" t="s">
        <v>64</v>
      </c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2" t="s">
        <v>52</v>
      </c>
      <c r="AS346" s="2" t="s">
        <v>52</v>
      </c>
      <c r="AT346" s="3"/>
      <c r="AU346" s="2" t="s">
        <v>596</v>
      </c>
      <c r="AV346" s="3">
        <v>178</v>
      </c>
    </row>
    <row r="347" spans="1:48" ht="30" customHeight="1">
      <c r="A347" s="8" t="s">
        <v>592</v>
      </c>
      <c r="B347" s="8" t="s">
        <v>597</v>
      </c>
      <c r="C347" s="8" t="s">
        <v>114</v>
      </c>
      <c r="D347" s="9">
        <v>72</v>
      </c>
      <c r="E347" s="11">
        <f>TRUNC(일위대가목록!E88,0)</f>
        <v>0</v>
      </c>
      <c r="F347" s="11">
        <f t="shared" si="35"/>
        <v>0</v>
      </c>
      <c r="G347" s="11">
        <f>TRUNC(일위대가목록!F88,0)</f>
        <v>0</v>
      </c>
      <c r="H347" s="11">
        <f t="shared" si="36"/>
        <v>0</v>
      </c>
      <c r="I347" s="11">
        <f>TRUNC(일위대가목록!G88,0)</f>
        <v>0</v>
      </c>
      <c r="J347" s="11">
        <f t="shared" si="37"/>
        <v>0</v>
      </c>
      <c r="K347" s="11">
        <f t="shared" si="38"/>
        <v>0</v>
      </c>
      <c r="L347" s="11">
        <f t="shared" si="39"/>
        <v>0</v>
      </c>
      <c r="M347" s="8" t="s">
        <v>598</v>
      </c>
      <c r="N347" s="2" t="s">
        <v>599</v>
      </c>
      <c r="O347" s="2" t="s">
        <v>52</v>
      </c>
      <c r="P347" s="2" t="s">
        <v>52</v>
      </c>
      <c r="Q347" s="2" t="s">
        <v>516</v>
      </c>
      <c r="R347" s="2" t="s">
        <v>63</v>
      </c>
      <c r="S347" s="2" t="s">
        <v>64</v>
      </c>
      <c r="T347" s="2" t="s">
        <v>64</v>
      </c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2" t="s">
        <v>52</v>
      </c>
      <c r="AS347" s="2" t="s">
        <v>52</v>
      </c>
      <c r="AT347" s="3"/>
      <c r="AU347" s="2" t="s">
        <v>600</v>
      </c>
      <c r="AV347" s="3">
        <v>179</v>
      </c>
    </row>
    <row r="348" spans="1:48" ht="30" customHeight="1">
      <c r="A348" s="8" t="s">
        <v>601</v>
      </c>
      <c r="B348" s="8" t="s">
        <v>602</v>
      </c>
      <c r="C348" s="8" t="s">
        <v>91</v>
      </c>
      <c r="D348" s="9">
        <v>585</v>
      </c>
      <c r="E348" s="11">
        <f>TRUNC(일위대가목록!E89,0)</f>
        <v>0</v>
      </c>
      <c r="F348" s="11">
        <f t="shared" si="35"/>
        <v>0</v>
      </c>
      <c r="G348" s="11">
        <f>TRUNC(일위대가목록!F89,0)</f>
        <v>0</v>
      </c>
      <c r="H348" s="11">
        <f t="shared" si="36"/>
        <v>0</v>
      </c>
      <c r="I348" s="11">
        <f>TRUNC(일위대가목록!G89,0)</f>
        <v>0</v>
      </c>
      <c r="J348" s="11">
        <f t="shared" si="37"/>
        <v>0</v>
      </c>
      <c r="K348" s="11">
        <f t="shared" si="38"/>
        <v>0</v>
      </c>
      <c r="L348" s="11">
        <f t="shared" si="39"/>
        <v>0</v>
      </c>
      <c r="M348" s="8" t="s">
        <v>603</v>
      </c>
      <c r="N348" s="2" t="s">
        <v>604</v>
      </c>
      <c r="O348" s="2" t="s">
        <v>52</v>
      </c>
      <c r="P348" s="2" t="s">
        <v>52</v>
      </c>
      <c r="Q348" s="2" t="s">
        <v>516</v>
      </c>
      <c r="R348" s="2" t="s">
        <v>63</v>
      </c>
      <c r="S348" s="2" t="s">
        <v>64</v>
      </c>
      <c r="T348" s="2" t="s">
        <v>64</v>
      </c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2" t="s">
        <v>52</v>
      </c>
      <c r="AS348" s="2" t="s">
        <v>52</v>
      </c>
      <c r="AT348" s="3"/>
      <c r="AU348" s="2" t="s">
        <v>605</v>
      </c>
      <c r="AV348" s="3">
        <v>180</v>
      </c>
    </row>
    <row r="349" spans="1:48" ht="30" customHeight="1">
      <c r="A349" s="8" t="s">
        <v>606</v>
      </c>
      <c r="B349" s="8" t="s">
        <v>607</v>
      </c>
      <c r="C349" s="8" t="s">
        <v>398</v>
      </c>
      <c r="D349" s="9">
        <v>1</v>
      </c>
      <c r="E349" s="11">
        <f>TRUNC(일위대가목록!E90,0)</f>
        <v>0</v>
      </c>
      <c r="F349" s="11">
        <f t="shared" si="35"/>
        <v>0</v>
      </c>
      <c r="G349" s="11">
        <f>TRUNC(일위대가목록!F90,0)</f>
        <v>0</v>
      </c>
      <c r="H349" s="11">
        <f t="shared" si="36"/>
        <v>0</v>
      </c>
      <c r="I349" s="11">
        <f>TRUNC(일위대가목록!G90,0)</f>
        <v>0</v>
      </c>
      <c r="J349" s="11">
        <f t="shared" si="37"/>
        <v>0</v>
      </c>
      <c r="K349" s="11">
        <f t="shared" si="38"/>
        <v>0</v>
      </c>
      <c r="L349" s="11">
        <f t="shared" si="39"/>
        <v>0</v>
      </c>
      <c r="M349" s="8" t="s">
        <v>608</v>
      </c>
      <c r="N349" s="2" t="s">
        <v>609</v>
      </c>
      <c r="O349" s="2" t="s">
        <v>52</v>
      </c>
      <c r="P349" s="2" t="s">
        <v>52</v>
      </c>
      <c r="Q349" s="2" t="s">
        <v>516</v>
      </c>
      <c r="R349" s="2" t="s">
        <v>63</v>
      </c>
      <c r="S349" s="2" t="s">
        <v>64</v>
      </c>
      <c r="T349" s="2" t="s">
        <v>64</v>
      </c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2" t="s">
        <v>52</v>
      </c>
      <c r="AS349" s="2" t="s">
        <v>52</v>
      </c>
      <c r="AT349" s="3"/>
      <c r="AU349" s="2" t="s">
        <v>610</v>
      </c>
      <c r="AV349" s="3">
        <v>181</v>
      </c>
    </row>
    <row r="350" spans="1:48" ht="30" customHeight="1">
      <c r="A350" s="8" t="s">
        <v>606</v>
      </c>
      <c r="B350" s="8" t="s">
        <v>611</v>
      </c>
      <c r="C350" s="8" t="s">
        <v>398</v>
      </c>
      <c r="D350" s="9">
        <v>1</v>
      </c>
      <c r="E350" s="11">
        <f>TRUNC(일위대가목록!E91,0)</f>
        <v>0</v>
      </c>
      <c r="F350" s="11">
        <f t="shared" si="35"/>
        <v>0</v>
      </c>
      <c r="G350" s="11">
        <f>TRUNC(일위대가목록!F91,0)</f>
        <v>0</v>
      </c>
      <c r="H350" s="11">
        <f t="shared" si="36"/>
        <v>0</v>
      </c>
      <c r="I350" s="11">
        <f>TRUNC(일위대가목록!G91,0)</f>
        <v>0</v>
      </c>
      <c r="J350" s="11">
        <f t="shared" si="37"/>
        <v>0</v>
      </c>
      <c r="K350" s="11">
        <f t="shared" si="38"/>
        <v>0</v>
      </c>
      <c r="L350" s="11">
        <f t="shared" si="39"/>
        <v>0</v>
      </c>
      <c r="M350" s="8" t="s">
        <v>612</v>
      </c>
      <c r="N350" s="2" t="s">
        <v>613</v>
      </c>
      <c r="O350" s="2" t="s">
        <v>52</v>
      </c>
      <c r="P350" s="2" t="s">
        <v>52</v>
      </c>
      <c r="Q350" s="2" t="s">
        <v>516</v>
      </c>
      <c r="R350" s="2" t="s">
        <v>63</v>
      </c>
      <c r="S350" s="2" t="s">
        <v>64</v>
      </c>
      <c r="T350" s="2" t="s">
        <v>64</v>
      </c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2" t="s">
        <v>52</v>
      </c>
      <c r="AS350" s="2" t="s">
        <v>52</v>
      </c>
      <c r="AT350" s="3"/>
      <c r="AU350" s="2" t="s">
        <v>614</v>
      </c>
      <c r="AV350" s="3">
        <v>182</v>
      </c>
    </row>
    <row r="351" spans="1:48" ht="30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</row>
    <row r="352" spans="1:48" ht="30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48" ht="30" customHeight="1">
      <c r="A353" s="8" t="s">
        <v>70</v>
      </c>
      <c r="B353" s="9"/>
      <c r="C353" s="9"/>
      <c r="D353" s="9"/>
      <c r="E353" s="9"/>
      <c r="F353" s="11">
        <f>SUM(F330:F352)</f>
        <v>0</v>
      </c>
      <c r="G353" s="9"/>
      <c r="H353" s="11">
        <f>SUM(H330:H352)</f>
        <v>0</v>
      </c>
      <c r="I353" s="9"/>
      <c r="J353" s="11">
        <f>SUM(J330:J352)</f>
        <v>0</v>
      </c>
      <c r="K353" s="9"/>
      <c r="L353" s="11">
        <f>SUM(L330:L352)</f>
        <v>0</v>
      </c>
      <c r="M353" s="9"/>
      <c r="N353" t="s">
        <v>71</v>
      </c>
    </row>
    <row r="354" spans="1:48" ht="30" customHeight="1">
      <c r="A354" s="8" t="s">
        <v>615</v>
      </c>
      <c r="B354" s="8" t="s">
        <v>52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3"/>
      <c r="O354" s="3"/>
      <c r="P354" s="3"/>
      <c r="Q354" s="2" t="s">
        <v>616</v>
      </c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</row>
    <row r="355" spans="1:48" ht="30" customHeight="1">
      <c r="A355" s="8" t="s">
        <v>617</v>
      </c>
      <c r="B355" s="8" t="s">
        <v>618</v>
      </c>
      <c r="C355" s="8" t="s">
        <v>114</v>
      </c>
      <c r="D355" s="9">
        <v>61</v>
      </c>
      <c r="E355" s="11">
        <f>TRUNC(일위대가목록!E92,0)</f>
        <v>0</v>
      </c>
      <c r="F355" s="11">
        <f>TRUNC(E355*D355, 0)</f>
        <v>0</v>
      </c>
      <c r="G355" s="11">
        <f>TRUNC(일위대가목록!F92,0)</f>
        <v>0</v>
      </c>
      <c r="H355" s="11">
        <f>TRUNC(G355*D355, 0)</f>
        <v>0</v>
      </c>
      <c r="I355" s="11">
        <f>TRUNC(일위대가목록!G92,0)</f>
        <v>0</v>
      </c>
      <c r="J355" s="11">
        <f>TRUNC(I355*D355, 0)</f>
        <v>0</v>
      </c>
      <c r="K355" s="11">
        <f t="shared" ref="K355:L359" si="40">TRUNC(E355+G355+I355, 0)</f>
        <v>0</v>
      </c>
      <c r="L355" s="11">
        <f t="shared" si="40"/>
        <v>0</v>
      </c>
      <c r="M355" s="8" t="s">
        <v>619</v>
      </c>
      <c r="N355" s="2" t="s">
        <v>620</v>
      </c>
      <c r="O355" s="2" t="s">
        <v>52</v>
      </c>
      <c r="P355" s="2" t="s">
        <v>52</v>
      </c>
      <c r="Q355" s="2" t="s">
        <v>616</v>
      </c>
      <c r="R355" s="2" t="s">
        <v>63</v>
      </c>
      <c r="S355" s="2" t="s">
        <v>64</v>
      </c>
      <c r="T355" s="2" t="s">
        <v>64</v>
      </c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2" t="s">
        <v>52</v>
      </c>
      <c r="AS355" s="2" t="s">
        <v>52</v>
      </c>
      <c r="AT355" s="3"/>
      <c r="AU355" s="2" t="s">
        <v>621</v>
      </c>
      <c r="AV355" s="3">
        <v>185</v>
      </c>
    </row>
    <row r="356" spans="1:48" ht="30" customHeight="1">
      <c r="A356" s="8" t="s">
        <v>622</v>
      </c>
      <c r="B356" s="8" t="s">
        <v>623</v>
      </c>
      <c r="C356" s="8" t="s">
        <v>114</v>
      </c>
      <c r="D356" s="9">
        <v>20</v>
      </c>
      <c r="E356" s="11">
        <f>TRUNC(일위대가목록!E93,0)</f>
        <v>0</v>
      </c>
      <c r="F356" s="11">
        <f>TRUNC(E356*D356, 0)</f>
        <v>0</v>
      </c>
      <c r="G356" s="11">
        <f>TRUNC(일위대가목록!F93,0)</f>
        <v>0</v>
      </c>
      <c r="H356" s="11">
        <f>TRUNC(G356*D356, 0)</f>
        <v>0</v>
      </c>
      <c r="I356" s="11">
        <f>TRUNC(일위대가목록!G93,0)</f>
        <v>0</v>
      </c>
      <c r="J356" s="11">
        <f>TRUNC(I356*D356, 0)</f>
        <v>0</v>
      </c>
      <c r="K356" s="11">
        <f t="shared" si="40"/>
        <v>0</v>
      </c>
      <c r="L356" s="11">
        <f t="shared" si="40"/>
        <v>0</v>
      </c>
      <c r="M356" s="8" t="s">
        <v>624</v>
      </c>
      <c r="N356" s="2" t="s">
        <v>625</v>
      </c>
      <c r="O356" s="2" t="s">
        <v>52</v>
      </c>
      <c r="P356" s="2" t="s">
        <v>52</v>
      </c>
      <c r="Q356" s="2" t="s">
        <v>616</v>
      </c>
      <c r="R356" s="2" t="s">
        <v>63</v>
      </c>
      <c r="S356" s="2" t="s">
        <v>64</v>
      </c>
      <c r="T356" s="2" t="s">
        <v>64</v>
      </c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2" t="s">
        <v>52</v>
      </c>
      <c r="AS356" s="2" t="s">
        <v>52</v>
      </c>
      <c r="AT356" s="3"/>
      <c r="AU356" s="2" t="s">
        <v>626</v>
      </c>
      <c r="AV356" s="3">
        <v>186</v>
      </c>
    </row>
    <row r="357" spans="1:48" ht="30" customHeight="1">
      <c r="A357" s="8" t="s">
        <v>627</v>
      </c>
      <c r="B357" s="8" t="s">
        <v>628</v>
      </c>
      <c r="C357" s="8" t="s">
        <v>114</v>
      </c>
      <c r="D357" s="9">
        <v>14</v>
      </c>
      <c r="E357" s="11">
        <f>TRUNC(일위대가목록!E94,0)</f>
        <v>0</v>
      </c>
      <c r="F357" s="11">
        <f>TRUNC(E357*D357, 0)</f>
        <v>0</v>
      </c>
      <c r="G357" s="11">
        <f>TRUNC(일위대가목록!F94,0)</f>
        <v>0</v>
      </c>
      <c r="H357" s="11">
        <f>TRUNC(G357*D357, 0)</f>
        <v>0</v>
      </c>
      <c r="I357" s="11">
        <f>TRUNC(일위대가목록!G94,0)</f>
        <v>0</v>
      </c>
      <c r="J357" s="11">
        <f>TRUNC(I357*D357, 0)</f>
        <v>0</v>
      </c>
      <c r="K357" s="11">
        <f t="shared" si="40"/>
        <v>0</v>
      </c>
      <c r="L357" s="11">
        <f t="shared" si="40"/>
        <v>0</v>
      </c>
      <c r="M357" s="8" t="s">
        <v>629</v>
      </c>
      <c r="N357" s="2" t="s">
        <v>630</v>
      </c>
      <c r="O357" s="2" t="s">
        <v>52</v>
      </c>
      <c r="P357" s="2" t="s">
        <v>52</v>
      </c>
      <c r="Q357" s="2" t="s">
        <v>616</v>
      </c>
      <c r="R357" s="2" t="s">
        <v>63</v>
      </c>
      <c r="S357" s="2" t="s">
        <v>64</v>
      </c>
      <c r="T357" s="2" t="s">
        <v>64</v>
      </c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2" t="s">
        <v>52</v>
      </c>
      <c r="AS357" s="2" t="s">
        <v>52</v>
      </c>
      <c r="AT357" s="3"/>
      <c r="AU357" s="2" t="s">
        <v>631</v>
      </c>
      <c r="AV357" s="3">
        <v>187</v>
      </c>
    </row>
    <row r="358" spans="1:48" ht="30" customHeight="1">
      <c r="A358" s="8" t="s">
        <v>632</v>
      </c>
      <c r="B358" s="8" t="s">
        <v>633</v>
      </c>
      <c r="C358" s="8" t="s">
        <v>114</v>
      </c>
      <c r="D358" s="9">
        <v>417</v>
      </c>
      <c r="E358" s="11">
        <f>TRUNC(일위대가목록!E95,0)</f>
        <v>0</v>
      </c>
      <c r="F358" s="11">
        <f>TRUNC(E358*D358, 0)</f>
        <v>0</v>
      </c>
      <c r="G358" s="11">
        <f>TRUNC(일위대가목록!F95,0)</f>
        <v>0</v>
      </c>
      <c r="H358" s="11">
        <f>TRUNC(G358*D358, 0)</f>
        <v>0</v>
      </c>
      <c r="I358" s="11">
        <f>TRUNC(일위대가목록!G95,0)</f>
        <v>0</v>
      </c>
      <c r="J358" s="11">
        <f>TRUNC(I358*D358, 0)</f>
        <v>0</v>
      </c>
      <c r="K358" s="11">
        <f t="shared" si="40"/>
        <v>0</v>
      </c>
      <c r="L358" s="11">
        <f t="shared" si="40"/>
        <v>0</v>
      </c>
      <c r="M358" s="8" t="s">
        <v>634</v>
      </c>
      <c r="N358" s="2" t="s">
        <v>635</v>
      </c>
      <c r="O358" s="2" t="s">
        <v>52</v>
      </c>
      <c r="P358" s="2" t="s">
        <v>52</v>
      </c>
      <c r="Q358" s="2" t="s">
        <v>616</v>
      </c>
      <c r="R358" s="2" t="s">
        <v>63</v>
      </c>
      <c r="S358" s="2" t="s">
        <v>64</v>
      </c>
      <c r="T358" s="2" t="s">
        <v>64</v>
      </c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2" t="s">
        <v>52</v>
      </c>
      <c r="AS358" s="2" t="s">
        <v>52</v>
      </c>
      <c r="AT358" s="3"/>
      <c r="AU358" s="2" t="s">
        <v>636</v>
      </c>
      <c r="AV358" s="3">
        <v>188</v>
      </c>
    </row>
    <row r="359" spans="1:48" ht="30" customHeight="1">
      <c r="A359" s="8" t="s">
        <v>632</v>
      </c>
      <c r="B359" s="8" t="s">
        <v>637</v>
      </c>
      <c r="C359" s="8" t="s">
        <v>114</v>
      </c>
      <c r="D359" s="9">
        <v>74</v>
      </c>
      <c r="E359" s="11">
        <f>TRUNC(일위대가목록!E96,0)</f>
        <v>0</v>
      </c>
      <c r="F359" s="11">
        <f>TRUNC(E359*D359, 0)</f>
        <v>0</v>
      </c>
      <c r="G359" s="11">
        <f>TRUNC(일위대가목록!F96,0)</f>
        <v>0</v>
      </c>
      <c r="H359" s="11">
        <f>TRUNC(G359*D359, 0)</f>
        <v>0</v>
      </c>
      <c r="I359" s="11">
        <f>TRUNC(일위대가목록!G96,0)</f>
        <v>0</v>
      </c>
      <c r="J359" s="11">
        <f>TRUNC(I359*D359, 0)</f>
        <v>0</v>
      </c>
      <c r="K359" s="11">
        <f t="shared" si="40"/>
        <v>0</v>
      </c>
      <c r="L359" s="11">
        <f t="shared" si="40"/>
        <v>0</v>
      </c>
      <c r="M359" s="8" t="s">
        <v>638</v>
      </c>
      <c r="N359" s="2" t="s">
        <v>639</v>
      </c>
      <c r="O359" s="2" t="s">
        <v>52</v>
      </c>
      <c r="P359" s="2" t="s">
        <v>52</v>
      </c>
      <c r="Q359" s="2" t="s">
        <v>616</v>
      </c>
      <c r="R359" s="2" t="s">
        <v>63</v>
      </c>
      <c r="S359" s="2" t="s">
        <v>64</v>
      </c>
      <c r="T359" s="2" t="s">
        <v>64</v>
      </c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2" t="s">
        <v>52</v>
      </c>
      <c r="AS359" s="2" t="s">
        <v>52</v>
      </c>
      <c r="AT359" s="3"/>
      <c r="AU359" s="2" t="s">
        <v>640</v>
      </c>
      <c r="AV359" s="3">
        <v>189</v>
      </c>
    </row>
    <row r="360" spans="1:48" ht="30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48" ht="30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1:48" ht="30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1:48" ht="30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48" ht="30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1:48" ht="30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48" ht="30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</row>
    <row r="367" spans="1:48" ht="30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</row>
    <row r="368" spans="1:48" ht="30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</row>
    <row r="369" spans="1:48" ht="30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</row>
    <row r="370" spans="1:48" ht="30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</row>
    <row r="371" spans="1:48" ht="30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</row>
    <row r="372" spans="1:48" ht="30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</row>
    <row r="373" spans="1:48" ht="30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48" ht="30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1:48" ht="30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48" ht="30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48" ht="30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48" ht="30" customHeight="1">
      <c r="A378" s="8" t="s">
        <v>70</v>
      </c>
      <c r="B378" s="9"/>
      <c r="C378" s="9"/>
      <c r="D378" s="9"/>
      <c r="E378" s="9"/>
      <c r="F378" s="11">
        <f>SUM(F355:F377)</f>
        <v>0</v>
      </c>
      <c r="G378" s="9"/>
      <c r="H378" s="11">
        <f>SUM(H355:H377)</f>
        <v>0</v>
      </c>
      <c r="I378" s="9"/>
      <c r="J378" s="11">
        <f>SUM(J355:J377)</f>
        <v>0</v>
      </c>
      <c r="K378" s="9"/>
      <c r="L378" s="11">
        <f>SUM(L355:L377)</f>
        <v>0</v>
      </c>
      <c r="M378" s="9"/>
      <c r="N378" t="s">
        <v>71</v>
      </c>
    </row>
    <row r="379" spans="1:48" ht="30" customHeight="1">
      <c r="A379" s="8" t="s">
        <v>641</v>
      </c>
      <c r="B379" s="8" t="s">
        <v>52</v>
      </c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3"/>
      <c r="O379" s="3"/>
      <c r="P379" s="3"/>
      <c r="Q379" s="2" t="s">
        <v>642</v>
      </c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</row>
    <row r="380" spans="1:48" ht="30" customHeight="1">
      <c r="A380" s="8" t="s">
        <v>643</v>
      </c>
      <c r="B380" s="8" t="s">
        <v>644</v>
      </c>
      <c r="C380" s="8" t="s">
        <v>121</v>
      </c>
      <c r="D380" s="9">
        <v>2</v>
      </c>
      <c r="E380" s="11"/>
      <c r="F380" s="11"/>
      <c r="G380" s="11"/>
      <c r="H380" s="11"/>
      <c r="I380" s="11"/>
      <c r="J380" s="11"/>
      <c r="K380" s="11"/>
      <c r="L380" s="11"/>
      <c r="M380" s="8" t="s">
        <v>52</v>
      </c>
      <c r="N380" s="2" t="s">
        <v>645</v>
      </c>
      <c r="O380" s="2" t="s">
        <v>52</v>
      </c>
      <c r="P380" s="2" t="s">
        <v>52</v>
      </c>
      <c r="Q380" s="2" t="s">
        <v>642</v>
      </c>
      <c r="R380" s="2" t="s">
        <v>64</v>
      </c>
      <c r="S380" s="2" t="s">
        <v>64</v>
      </c>
      <c r="T380" s="2" t="s">
        <v>63</v>
      </c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2" t="s">
        <v>52</v>
      </c>
      <c r="AS380" s="2" t="s">
        <v>52</v>
      </c>
      <c r="AT380" s="3"/>
      <c r="AU380" s="2" t="s">
        <v>646</v>
      </c>
      <c r="AV380" s="3">
        <v>96</v>
      </c>
    </row>
    <row r="381" spans="1:48" ht="30" customHeight="1">
      <c r="A381" s="8" t="s">
        <v>647</v>
      </c>
      <c r="B381" s="8" t="s">
        <v>648</v>
      </c>
      <c r="C381" s="8" t="s">
        <v>114</v>
      </c>
      <c r="D381" s="9">
        <v>10</v>
      </c>
      <c r="E381" s="11"/>
      <c r="F381" s="11"/>
      <c r="G381" s="11"/>
      <c r="H381" s="11"/>
      <c r="I381" s="11"/>
      <c r="J381" s="11"/>
      <c r="K381" s="11"/>
      <c r="L381" s="11"/>
      <c r="M381" s="8" t="s">
        <v>52</v>
      </c>
      <c r="N381" s="2" t="s">
        <v>649</v>
      </c>
      <c r="O381" s="2" t="s">
        <v>52</v>
      </c>
      <c r="P381" s="2" t="s">
        <v>52</v>
      </c>
      <c r="Q381" s="2" t="s">
        <v>642</v>
      </c>
      <c r="R381" s="2" t="s">
        <v>64</v>
      </c>
      <c r="S381" s="2" t="s">
        <v>64</v>
      </c>
      <c r="T381" s="2" t="s">
        <v>63</v>
      </c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2" t="s">
        <v>52</v>
      </c>
      <c r="AS381" s="2" t="s">
        <v>52</v>
      </c>
      <c r="AT381" s="3"/>
      <c r="AU381" s="2" t="s">
        <v>650</v>
      </c>
      <c r="AV381" s="3">
        <v>454</v>
      </c>
    </row>
    <row r="382" spans="1:48" ht="30" customHeight="1">
      <c r="A382" s="8" t="s">
        <v>651</v>
      </c>
      <c r="B382" s="8" t="s">
        <v>652</v>
      </c>
      <c r="C382" s="8" t="s">
        <v>398</v>
      </c>
      <c r="D382" s="9">
        <v>1</v>
      </c>
      <c r="E382" s="11"/>
      <c r="F382" s="11"/>
      <c r="G382" s="11"/>
      <c r="H382" s="11"/>
      <c r="I382" s="11"/>
      <c r="J382" s="11"/>
      <c r="K382" s="11"/>
      <c r="L382" s="11"/>
      <c r="M382" s="8" t="s">
        <v>52</v>
      </c>
      <c r="N382" s="2" t="s">
        <v>653</v>
      </c>
      <c r="O382" s="2" t="s">
        <v>52</v>
      </c>
      <c r="P382" s="2" t="s">
        <v>52</v>
      </c>
      <c r="Q382" s="2" t="s">
        <v>642</v>
      </c>
      <c r="R382" s="2" t="s">
        <v>64</v>
      </c>
      <c r="S382" s="2" t="s">
        <v>64</v>
      </c>
      <c r="T382" s="2" t="s">
        <v>63</v>
      </c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2" t="s">
        <v>52</v>
      </c>
      <c r="AS382" s="2" t="s">
        <v>52</v>
      </c>
      <c r="AT382" s="3"/>
      <c r="AU382" s="2" t="s">
        <v>654</v>
      </c>
      <c r="AV382" s="3">
        <v>411</v>
      </c>
    </row>
    <row r="383" spans="1:48" ht="30" customHeight="1">
      <c r="A383" s="8" t="s">
        <v>655</v>
      </c>
      <c r="B383" s="8" t="s">
        <v>652</v>
      </c>
      <c r="C383" s="8" t="s">
        <v>398</v>
      </c>
      <c r="D383" s="9">
        <v>1</v>
      </c>
      <c r="E383" s="11"/>
      <c r="F383" s="11"/>
      <c r="G383" s="11"/>
      <c r="H383" s="11"/>
      <c r="I383" s="11"/>
      <c r="J383" s="11"/>
      <c r="K383" s="11"/>
      <c r="L383" s="11"/>
      <c r="M383" s="8" t="s">
        <v>52</v>
      </c>
      <c r="N383" s="2" t="s">
        <v>656</v>
      </c>
      <c r="O383" s="2" t="s">
        <v>52</v>
      </c>
      <c r="P383" s="2" t="s">
        <v>52</v>
      </c>
      <c r="Q383" s="2" t="s">
        <v>642</v>
      </c>
      <c r="R383" s="2" t="s">
        <v>64</v>
      </c>
      <c r="S383" s="2" t="s">
        <v>64</v>
      </c>
      <c r="T383" s="2" t="s">
        <v>63</v>
      </c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2" t="s">
        <v>52</v>
      </c>
      <c r="AS383" s="2" t="s">
        <v>52</v>
      </c>
      <c r="AT383" s="3"/>
      <c r="AU383" s="2" t="s">
        <v>657</v>
      </c>
      <c r="AV383" s="3">
        <v>412</v>
      </c>
    </row>
    <row r="384" spans="1:48" ht="30" customHeight="1">
      <c r="A384" s="8" t="s">
        <v>658</v>
      </c>
      <c r="B384" s="8" t="s">
        <v>659</v>
      </c>
      <c r="C384" s="8" t="s">
        <v>660</v>
      </c>
      <c r="D384" s="9">
        <v>2</v>
      </c>
      <c r="E384" s="11"/>
      <c r="F384" s="11"/>
      <c r="G384" s="11"/>
      <c r="H384" s="11"/>
      <c r="I384" s="11"/>
      <c r="J384" s="11"/>
      <c r="K384" s="11"/>
      <c r="L384" s="11"/>
      <c r="M384" s="8" t="s">
        <v>52</v>
      </c>
      <c r="N384" s="2" t="s">
        <v>661</v>
      </c>
      <c r="O384" s="2" t="s">
        <v>52</v>
      </c>
      <c r="P384" s="2" t="s">
        <v>52</v>
      </c>
      <c r="Q384" s="2" t="s">
        <v>642</v>
      </c>
      <c r="R384" s="2" t="s">
        <v>64</v>
      </c>
      <c r="S384" s="2" t="s">
        <v>64</v>
      </c>
      <c r="T384" s="2" t="s">
        <v>63</v>
      </c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2" t="s">
        <v>52</v>
      </c>
      <c r="AS384" s="2" t="s">
        <v>52</v>
      </c>
      <c r="AT384" s="3"/>
      <c r="AU384" s="2" t="s">
        <v>662</v>
      </c>
      <c r="AV384" s="3">
        <v>476</v>
      </c>
    </row>
    <row r="385" spans="1:13" ht="30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13" ht="30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1:13" ht="30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</row>
    <row r="388" spans="1:13" ht="30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</row>
    <row r="389" spans="1:13" ht="30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</row>
    <row r="390" spans="1:13" ht="30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</row>
    <row r="391" spans="1:13" ht="30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</row>
    <row r="392" spans="1:13" ht="30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</row>
    <row r="393" spans="1:13" ht="30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</row>
    <row r="394" spans="1:13" ht="30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</row>
    <row r="395" spans="1:13" ht="30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</row>
    <row r="396" spans="1:13" ht="30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</row>
    <row r="397" spans="1:13" ht="30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</row>
    <row r="398" spans="1:13" ht="30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</row>
    <row r="399" spans="1:13" ht="30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</row>
    <row r="400" spans="1:13" ht="30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</row>
    <row r="401" spans="1:48" ht="30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</row>
    <row r="402" spans="1:48" ht="30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</row>
    <row r="403" spans="1:48" ht="30" customHeight="1">
      <c r="A403" s="8" t="s">
        <v>70</v>
      </c>
      <c r="B403" s="9"/>
      <c r="C403" s="9"/>
      <c r="D403" s="9"/>
      <c r="E403" s="9"/>
      <c r="F403" s="11">
        <f>SUM(F380:F402)</f>
        <v>0</v>
      </c>
      <c r="G403" s="9"/>
      <c r="H403" s="11">
        <f>SUM(H380:H402)</f>
        <v>0</v>
      </c>
      <c r="I403" s="9"/>
      <c r="J403" s="11">
        <f>SUM(J380:J402)</f>
        <v>0</v>
      </c>
      <c r="K403" s="9"/>
      <c r="L403" s="11">
        <f>SUM(L380:L402)</f>
        <v>0</v>
      </c>
      <c r="M403" s="9"/>
      <c r="N403" t="s">
        <v>71</v>
      </c>
    </row>
    <row r="404" spans="1:48" ht="30" customHeight="1">
      <c r="A404" s="8" t="s">
        <v>663</v>
      </c>
      <c r="B404" s="8" t="s">
        <v>52</v>
      </c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3"/>
      <c r="O404" s="3"/>
      <c r="P404" s="3"/>
      <c r="Q404" s="2" t="s">
        <v>664</v>
      </c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</row>
    <row r="405" spans="1:48" ht="30" customHeight="1">
      <c r="A405" s="8" t="s">
        <v>665</v>
      </c>
      <c r="B405" s="8" t="s">
        <v>666</v>
      </c>
      <c r="C405" s="8" t="s">
        <v>148</v>
      </c>
      <c r="D405" s="9">
        <v>5</v>
      </c>
      <c r="E405" s="11"/>
      <c r="F405" s="11"/>
      <c r="G405" s="11"/>
      <c r="H405" s="11"/>
      <c r="I405" s="11"/>
      <c r="J405" s="11"/>
      <c r="K405" s="11"/>
      <c r="L405" s="11"/>
      <c r="M405" s="8" t="s">
        <v>52</v>
      </c>
      <c r="N405" s="2" t="s">
        <v>667</v>
      </c>
      <c r="O405" s="2" t="s">
        <v>52</v>
      </c>
      <c r="P405" s="2" t="s">
        <v>52</v>
      </c>
      <c r="Q405" s="2" t="s">
        <v>664</v>
      </c>
      <c r="R405" s="2" t="s">
        <v>64</v>
      </c>
      <c r="S405" s="2" t="s">
        <v>64</v>
      </c>
      <c r="T405" s="2" t="s">
        <v>63</v>
      </c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2" t="s">
        <v>52</v>
      </c>
      <c r="AS405" s="2" t="s">
        <v>52</v>
      </c>
      <c r="AT405" s="3"/>
      <c r="AU405" s="2" t="s">
        <v>668</v>
      </c>
      <c r="AV405" s="3">
        <v>447</v>
      </c>
    </row>
    <row r="406" spans="1:48" ht="30" customHeight="1">
      <c r="A406" s="8" t="s">
        <v>669</v>
      </c>
      <c r="B406" s="8" t="s">
        <v>670</v>
      </c>
      <c r="C406" s="8" t="s">
        <v>671</v>
      </c>
      <c r="D406" s="9">
        <v>43</v>
      </c>
      <c r="E406" s="11"/>
      <c r="F406" s="11"/>
      <c r="G406" s="11"/>
      <c r="H406" s="11"/>
      <c r="I406" s="11"/>
      <c r="J406" s="11"/>
      <c r="K406" s="11"/>
      <c r="L406" s="11"/>
      <c r="M406" s="8" t="s">
        <v>52</v>
      </c>
      <c r="N406" s="2" t="s">
        <v>672</v>
      </c>
      <c r="O406" s="2" t="s">
        <v>52</v>
      </c>
      <c r="P406" s="2" t="s">
        <v>52</v>
      </c>
      <c r="Q406" s="2" t="s">
        <v>664</v>
      </c>
      <c r="R406" s="2" t="s">
        <v>64</v>
      </c>
      <c r="S406" s="2" t="s">
        <v>64</v>
      </c>
      <c r="T406" s="2" t="s">
        <v>63</v>
      </c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2" t="s">
        <v>52</v>
      </c>
      <c r="AS406" s="2" t="s">
        <v>52</v>
      </c>
      <c r="AT406" s="3"/>
      <c r="AU406" s="2" t="s">
        <v>673</v>
      </c>
      <c r="AV406" s="3">
        <v>444</v>
      </c>
    </row>
    <row r="407" spans="1:48" ht="30" customHeight="1">
      <c r="A407" s="8" t="s">
        <v>674</v>
      </c>
      <c r="B407" s="8" t="s">
        <v>675</v>
      </c>
      <c r="C407" s="8" t="s">
        <v>671</v>
      </c>
      <c r="D407" s="9">
        <v>43</v>
      </c>
      <c r="E407" s="11"/>
      <c r="F407" s="11"/>
      <c r="G407" s="11"/>
      <c r="H407" s="11"/>
      <c r="I407" s="11"/>
      <c r="J407" s="11"/>
      <c r="K407" s="11"/>
      <c r="L407" s="11"/>
      <c r="M407" s="8" t="s">
        <v>676</v>
      </c>
      <c r="N407" s="2" t="s">
        <v>677</v>
      </c>
      <c r="O407" s="2" t="s">
        <v>52</v>
      </c>
      <c r="P407" s="2" t="s">
        <v>52</v>
      </c>
      <c r="Q407" s="2" t="s">
        <v>664</v>
      </c>
      <c r="R407" s="2" t="s">
        <v>64</v>
      </c>
      <c r="S407" s="2" t="s">
        <v>63</v>
      </c>
      <c r="T407" s="2" t="s">
        <v>64</v>
      </c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2" t="s">
        <v>52</v>
      </c>
      <c r="AS407" s="2" t="s">
        <v>52</v>
      </c>
      <c r="AT407" s="3"/>
      <c r="AU407" s="2" t="s">
        <v>678</v>
      </c>
      <c r="AV407" s="3">
        <v>448</v>
      </c>
    </row>
    <row r="408" spans="1:48" ht="30" customHeight="1">
      <c r="A408" s="8" t="s">
        <v>679</v>
      </c>
      <c r="B408" s="8" t="s">
        <v>680</v>
      </c>
      <c r="C408" s="8" t="s">
        <v>166</v>
      </c>
      <c r="D408" s="9">
        <v>1.5669999999999999</v>
      </c>
      <c r="E408" s="11"/>
      <c r="F408" s="11"/>
      <c r="G408" s="11"/>
      <c r="H408" s="11"/>
      <c r="I408" s="11"/>
      <c r="J408" s="11"/>
      <c r="K408" s="11"/>
      <c r="L408" s="11"/>
      <c r="M408" s="8" t="s">
        <v>681</v>
      </c>
      <c r="N408" s="2" t="s">
        <v>682</v>
      </c>
      <c r="O408" s="2" t="s">
        <v>52</v>
      </c>
      <c r="P408" s="2" t="s">
        <v>52</v>
      </c>
      <c r="Q408" s="2" t="s">
        <v>664</v>
      </c>
      <c r="R408" s="2" t="s">
        <v>64</v>
      </c>
      <c r="S408" s="2" t="s">
        <v>63</v>
      </c>
      <c r="T408" s="2" t="s">
        <v>64</v>
      </c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2" t="s">
        <v>52</v>
      </c>
      <c r="AS408" s="2" t="s">
        <v>52</v>
      </c>
      <c r="AT408" s="3"/>
      <c r="AU408" s="2" t="s">
        <v>683</v>
      </c>
      <c r="AV408" s="3">
        <v>192</v>
      </c>
    </row>
    <row r="409" spans="1:48" ht="30" customHeight="1">
      <c r="A409" s="8" t="s">
        <v>679</v>
      </c>
      <c r="B409" s="8" t="s">
        <v>684</v>
      </c>
      <c r="C409" s="8" t="s">
        <v>166</v>
      </c>
      <c r="D409" s="9">
        <v>1.486</v>
      </c>
      <c r="E409" s="11"/>
      <c r="F409" s="11"/>
      <c r="G409" s="11"/>
      <c r="H409" s="11"/>
      <c r="I409" s="11"/>
      <c r="J409" s="11"/>
      <c r="K409" s="11"/>
      <c r="L409" s="11"/>
      <c r="M409" s="8" t="s">
        <v>685</v>
      </c>
      <c r="N409" s="2" t="s">
        <v>686</v>
      </c>
      <c r="O409" s="2" t="s">
        <v>52</v>
      </c>
      <c r="P409" s="2" t="s">
        <v>52</v>
      </c>
      <c r="Q409" s="2" t="s">
        <v>664</v>
      </c>
      <c r="R409" s="2" t="s">
        <v>64</v>
      </c>
      <c r="S409" s="2" t="s">
        <v>63</v>
      </c>
      <c r="T409" s="2" t="s">
        <v>64</v>
      </c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2" t="s">
        <v>52</v>
      </c>
      <c r="AS409" s="2" t="s">
        <v>52</v>
      </c>
      <c r="AT409" s="3"/>
      <c r="AU409" s="2" t="s">
        <v>687</v>
      </c>
      <c r="AV409" s="3">
        <v>191</v>
      </c>
    </row>
    <row r="410" spans="1:48" ht="30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</row>
    <row r="411" spans="1:48" ht="30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</row>
    <row r="412" spans="1:48" ht="30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</row>
    <row r="413" spans="1:48" ht="30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</row>
    <row r="414" spans="1:48" ht="30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</row>
    <row r="415" spans="1:48" ht="30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</row>
    <row r="416" spans="1:48" ht="30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</row>
    <row r="417" spans="1:48" ht="30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</row>
    <row r="418" spans="1:48" ht="30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</row>
    <row r="419" spans="1:48" ht="30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</row>
    <row r="420" spans="1:48" ht="30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</row>
    <row r="421" spans="1:48" ht="30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</row>
    <row r="422" spans="1:48" ht="30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</row>
    <row r="423" spans="1:48" ht="30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</row>
    <row r="424" spans="1:48" ht="30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</row>
    <row r="425" spans="1:48" ht="30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</row>
    <row r="426" spans="1:48" ht="30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</row>
    <row r="427" spans="1:48" ht="30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</row>
    <row r="428" spans="1:48" ht="30" customHeight="1">
      <c r="A428" s="8" t="s">
        <v>70</v>
      </c>
      <c r="B428" s="9"/>
      <c r="C428" s="9"/>
      <c r="D428" s="9"/>
      <c r="E428" s="9"/>
      <c r="F428" s="11">
        <f>SUM(F405:F427)</f>
        <v>0</v>
      </c>
      <c r="G428" s="9"/>
      <c r="H428" s="11">
        <f>SUM(H405:H427)</f>
        <v>0</v>
      </c>
      <c r="I428" s="9"/>
      <c r="J428" s="11">
        <f>SUM(J405:J427)</f>
        <v>0</v>
      </c>
      <c r="K428" s="9"/>
      <c r="L428" s="11">
        <f>SUM(L405:L427)</f>
        <v>0</v>
      </c>
      <c r="M428" s="9"/>
      <c r="N428" t="s">
        <v>71</v>
      </c>
    </row>
    <row r="429" spans="1:48" ht="30" customHeight="1">
      <c r="A429" s="8" t="s">
        <v>688</v>
      </c>
      <c r="B429" s="8" t="s">
        <v>52</v>
      </c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3"/>
      <c r="O429" s="3"/>
      <c r="P429" s="3"/>
      <c r="Q429" s="2" t="s">
        <v>689</v>
      </c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</row>
    <row r="430" spans="1:48" ht="30" customHeight="1">
      <c r="A430" s="8" t="s">
        <v>692</v>
      </c>
      <c r="B430" s="8" t="s">
        <v>693</v>
      </c>
      <c r="C430" s="8" t="s">
        <v>694</v>
      </c>
      <c r="D430" s="9">
        <v>686.42</v>
      </c>
      <c r="E430" s="11"/>
      <c r="F430" s="11"/>
      <c r="G430" s="11"/>
      <c r="H430" s="11"/>
      <c r="I430" s="11"/>
      <c r="J430" s="11"/>
      <c r="K430" s="11"/>
      <c r="L430" s="11"/>
      <c r="M430" s="8" t="s">
        <v>52</v>
      </c>
      <c r="N430" s="2" t="s">
        <v>695</v>
      </c>
      <c r="O430" s="2" t="s">
        <v>52</v>
      </c>
      <c r="P430" s="2" t="s">
        <v>52</v>
      </c>
      <c r="Q430" s="2" t="s">
        <v>689</v>
      </c>
      <c r="R430" s="2" t="s">
        <v>64</v>
      </c>
      <c r="S430" s="2" t="s">
        <v>64</v>
      </c>
      <c r="T430" s="2" t="s">
        <v>63</v>
      </c>
      <c r="U430" s="3"/>
      <c r="V430" s="3"/>
      <c r="W430" s="3"/>
      <c r="X430" s="3">
        <v>1</v>
      </c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2" t="s">
        <v>52</v>
      </c>
      <c r="AS430" s="2" t="s">
        <v>52</v>
      </c>
      <c r="AT430" s="3"/>
      <c r="AU430" s="2" t="s">
        <v>696</v>
      </c>
      <c r="AV430" s="3">
        <v>463</v>
      </c>
    </row>
    <row r="431" spans="1:48" ht="30" customHeight="1">
      <c r="A431" s="8" t="s">
        <v>697</v>
      </c>
      <c r="B431" s="8" t="s">
        <v>698</v>
      </c>
      <c r="C431" s="8" t="s">
        <v>694</v>
      </c>
      <c r="D431" s="9">
        <v>115.19</v>
      </c>
      <c r="E431" s="11"/>
      <c r="F431" s="11"/>
      <c r="G431" s="11"/>
      <c r="H431" s="11"/>
      <c r="I431" s="11"/>
      <c r="J431" s="11"/>
      <c r="K431" s="11"/>
      <c r="L431" s="11"/>
      <c r="M431" s="8" t="s">
        <v>52</v>
      </c>
      <c r="N431" s="2" t="s">
        <v>699</v>
      </c>
      <c r="O431" s="2" t="s">
        <v>52</v>
      </c>
      <c r="P431" s="2" t="s">
        <v>52</v>
      </c>
      <c r="Q431" s="2" t="s">
        <v>689</v>
      </c>
      <c r="R431" s="2" t="s">
        <v>64</v>
      </c>
      <c r="S431" s="2" t="s">
        <v>64</v>
      </c>
      <c r="T431" s="2" t="s">
        <v>63</v>
      </c>
      <c r="U431" s="3"/>
      <c r="V431" s="3"/>
      <c r="W431" s="3"/>
      <c r="X431" s="3">
        <v>1</v>
      </c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2" t="s">
        <v>52</v>
      </c>
      <c r="AS431" s="2" t="s">
        <v>52</v>
      </c>
      <c r="AT431" s="3"/>
      <c r="AU431" s="2" t="s">
        <v>700</v>
      </c>
      <c r="AV431" s="3">
        <v>464</v>
      </c>
    </row>
    <row r="432" spans="1:48" ht="30" customHeight="1">
      <c r="A432" s="8" t="s">
        <v>701</v>
      </c>
      <c r="B432" s="8" t="s">
        <v>702</v>
      </c>
      <c r="C432" s="8" t="s">
        <v>694</v>
      </c>
      <c r="D432" s="9">
        <v>78.83</v>
      </c>
      <c r="E432" s="11"/>
      <c r="F432" s="11"/>
      <c r="G432" s="11"/>
      <c r="H432" s="11"/>
      <c r="I432" s="11"/>
      <c r="J432" s="11"/>
      <c r="K432" s="11"/>
      <c r="L432" s="11"/>
      <c r="M432" s="8" t="s">
        <v>52</v>
      </c>
      <c r="N432" s="2" t="s">
        <v>703</v>
      </c>
      <c r="O432" s="2" t="s">
        <v>52</v>
      </c>
      <c r="P432" s="2" t="s">
        <v>52</v>
      </c>
      <c r="Q432" s="2" t="s">
        <v>689</v>
      </c>
      <c r="R432" s="2" t="s">
        <v>64</v>
      </c>
      <c r="S432" s="2" t="s">
        <v>64</v>
      </c>
      <c r="T432" s="2" t="s">
        <v>63</v>
      </c>
      <c r="U432" s="3"/>
      <c r="V432" s="3"/>
      <c r="W432" s="3"/>
      <c r="X432" s="3">
        <v>1</v>
      </c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2" t="s">
        <v>52</v>
      </c>
      <c r="AS432" s="2" t="s">
        <v>52</v>
      </c>
      <c r="AT432" s="3"/>
      <c r="AU432" s="2" t="s">
        <v>704</v>
      </c>
      <c r="AV432" s="3">
        <v>465</v>
      </c>
    </row>
    <row r="433" spans="1:48" ht="30" customHeight="1">
      <c r="A433" s="8" t="s">
        <v>705</v>
      </c>
      <c r="B433" s="8" t="s">
        <v>706</v>
      </c>
      <c r="C433" s="8" t="s">
        <v>694</v>
      </c>
      <c r="D433" s="9">
        <v>21.66</v>
      </c>
      <c r="E433" s="11"/>
      <c r="F433" s="11"/>
      <c r="G433" s="11"/>
      <c r="H433" s="11"/>
      <c r="I433" s="11"/>
      <c r="J433" s="11"/>
      <c r="K433" s="11"/>
      <c r="L433" s="11"/>
      <c r="M433" s="8" t="s">
        <v>52</v>
      </c>
      <c r="N433" s="2" t="s">
        <v>707</v>
      </c>
      <c r="O433" s="2" t="s">
        <v>52</v>
      </c>
      <c r="P433" s="2" t="s">
        <v>52</v>
      </c>
      <c r="Q433" s="2" t="s">
        <v>689</v>
      </c>
      <c r="R433" s="2" t="s">
        <v>64</v>
      </c>
      <c r="S433" s="2" t="s">
        <v>64</v>
      </c>
      <c r="T433" s="2" t="s">
        <v>63</v>
      </c>
      <c r="U433" s="3"/>
      <c r="V433" s="3"/>
      <c r="W433" s="3"/>
      <c r="X433" s="3">
        <v>1</v>
      </c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2" t="s">
        <v>52</v>
      </c>
      <c r="AS433" s="2" t="s">
        <v>52</v>
      </c>
      <c r="AT433" s="3"/>
      <c r="AU433" s="2" t="s">
        <v>708</v>
      </c>
      <c r="AV433" s="3">
        <v>466</v>
      </c>
    </row>
    <row r="434" spans="1:48" ht="30" customHeight="1">
      <c r="A434" s="8" t="s">
        <v>709</v>
      </c>
      <c r="B434" s="8" t="s">
        <v>710</v>
      </c>
      <c r="C434" s="8" t="s">
        <v>660</v>
      </c>
      <c r="D434" s="9">
        <v>1</v>
      </c>
      <c r="E434" s="11"/>
      <c r="F434" s="11"/>
      <c r="G434" s="11"/>
      <c r="H434" s="11"/>
      <c r="I434" s="11"/>
      <c r="J434" s="11"/>
      <c r="K434" s="11"/>
      <c r="L434" s="11"/>
      <c r="M434" s="8" t="s">
        <v>52</v>
      </c>
      <c r="N434" s="2" t="s">
        <v>711</v>
      </c>
      <c r="O434" s="2" t="s">
        <v>52</v>
      </c>
      <c r="P434" s="2" t="s">
        <v>52</v>
      </c>
      <c r="Q434" s="2" t="s">
        <v>689</v>
      </c>
      <c r="R434" s="2" t="s">
        <v>64</v>
      </c>
      <c r="S434" s="2" t="s">
        <v>64</v>
      </c>
      <c r="T434" s="2" t="s">
        <v>64</v>
      </c>
      <c r="U434" s="3">
        <v>0</v>
      </c>
      <c r="V434" s="3">
        <v>0</v>
      </c>
      <c r="W434" s="3">
        <v>5.5999999999999999E-3</v>
      </c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2" t="s">
        <v>52</v>
      </c>
      <c r="AS434" s="2" t="s">
        <v>52</v>
      </c>
      <c r="AT434" s="3"/>
      <c r="AU434" s="2" t="s">
        <v>712</v>
      </c>
      <c r="AV434" s="3">
        <v>474</v>
      </c>
    </row>
    <row r="435" spans="1:48" ht="30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</row>
    <row r="436" spans="1:48" ht="30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</row>
    <row r="437" spans="1:48" ht="30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</row>
    <row r="438" spans="1:48" ht="30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</row>
    <row r="439" spans="1:48" ht="30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</row>
    <row r="440" spans="1:48" ht="30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</row>
    <row r="441" spans="1:48" ht="30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</row>
    <row r="442" spans="1:48" ht="30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1:48" ht="30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</row>
    <row r="444" spans="1:48" ht="30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1:48" ht="30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</row>
    <row r="446" spans="1:48" ht="30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</row>
    <row r="447" spans="1:48" ht="30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</row>
    <row r="448" spans="1:48" ht="30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</row>
    <row r="449" spans="1:48" ht="30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</row>
    <row r="450" spans="1:48" ht="30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</row>
    <row r="451" spans="1:48" ht="30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</row>
    <row r="452" spans="1:48" ht="30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</row>
    <row r="453" spans="1:48" ht="30" customHeight="1">
      <c r="A453" s="8" t="s">
        <v>70</v>
      </c>
      <c r="B453" s="9"/>
      <c r="C453" s="9"/>
      <c r="D453" s="9"/>
      <c r="E453" s="9"/>
      <c r="F453" s="11">
        <f>SUM(F430:F452)</f>
        <v>0</v>
      </c>
      <c r="G453" s="9"/>
      <c r="H453" s="11">
        <f>SUM(H430:H452)</f>
        <v>0</v>
      </c>
      <c r="I453" s="9"/>
      <c r="J453" s="11">
        <f>SUM(J430:J452)</f>
        <v>0</v>
      </c>
      <c r="K453" s="9"/>
      <c r="L453" s="11">
        <f>SUM(L430:L452)</f>
        <v>0</v>
      </c>
      <c r="M453" s="9"/>
      <c r="N453" t="s">
        <v>71</v>
      </c>
    </row>
    <row r="454" spans="1:48" ht="30" customHeight="1">
      <c r="A454" s="8" t="s">
        <v>713</v>
      </c>
      <c r="B454" s="8" t="s">
        <v>52</v>
      </c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3"/>
      <c r="O454" s="3"/>
      <c r="P454" s="3"/>
      <c r="Q454" s="2" t="s">
        <v>714</v>
      </c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</row>
    <row r="455" spans="1:48" ht="30" customHeight="1">
      <c r="A455" s="8" t="s">
        <v>716</v>
      </c>
      <c r="B455" s="8" t="s">
        <v>717</v>
      </c>
      <c r="C455" s="8" t="s">
        <v>166</v>
      </c>
      <c r="D455" s="9">
        <v>5.5439999999999996</v>
      </c>
      <c r="E455" s="11"/>
      <c r="F455" s="11"/>
      <c r="G455" s="11"/>
      <c r="H455" s="11"/>
      <c r="I455" s="11"/>
      <c r="J455" s="11"/>
      <c r="K455" s="11"/>
      <c r="L455" s="11"/>
      <c r="M455" s="8" t="s">
        <v>52</v>
      </c>
      <c r="N455" s="2" t="s">
        <v>718</v>
      </c>
      <c r="O455" s="2" t="s">
        <v>52</v>
      </c>
      <c r="P455" s="2" t="s">
        <v>52</v>
      </c>
      <c r="Q455" s="2" t="s">
        <v>714</v>
      </c>
      <c r="R455" s="2" t="s">
        <v>64</v>
      </c>
      <c r="S455" s="2" t="s">
        <v>64</v>
      </c>
      <c r="T455" s="2" t="s">
        <v>63</v>
      </c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2" t="s">
        <v>52</v>
      </c>
      <c r="AS455" s="2" t="s">
        <v>52</v>
      </c>
      <c r="AT455" s="3"/>
      <c r="AU455" s="2" t="s">
        <v>719</v>
      </c>
      <c r="AV455" s="3">
        <v>194</v>
      </c>
    </row>
    <row r="456" spans="1:48" ht="30" customHeight="1">
      <c r="A456" s="8" t="s">
        <v>720</v>
      </c>
      <c r="B456" s="8" t="s">
        <v>721</v>
      </c>
      <c r="C456" s="8" t="s">
        <v>166</v>
      </c>
      <c r="D456" s="9">
        <v>0.67700000000000005</v>
      </c>
      <c r="E456" s="11"/>
      <c r="F456" s="11"/>
      <c r="G456" s="11"/>
      <c r="H456" s="11"/>
      <c r="I456" s="11"/>
      <c r="J456" s="11"/>
      <c r="K456" s="11"/>
      <c r="L456" s="11"/>
      <c r="M456" s="8" t="s">
        <v>52</v>
      </c>
      <c r="N456" s="2" t="s">
        <v>722</v>
      </c>
      <c r="O456" s="2" t="s">
        <v>52</v>
      </c>
      <c r="P456" s="2" t="s">
        <v>52</v>
      </c>
      <c r="Q456" s="2" t="s">
        <v>714</v>
      </c>
      <c r="R456" s="2" t="s">
        <v>64</v>
      </c>
      <c r="S456" s="2" t="s">
        <v>64</v>
      </c>
      <c r="T456" s="2" t="s">
        <v>63</v>
      </c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2" t="s">
        <v>52</v>
      </c>
      <c r="AS456" s="2" t="s">
        <v>52</v>
      </c>
      <c r="AT456" s="3"/>
      <c r="AU456" s="2" t="s">
        <v>723</v>
      </c>
      <c r="AV456" s="3">
        <v>195</v>
      </c>
    </row>
    <row r="457" spans="1:48" ht="30" customHeight="1">
      <c r="A457" s="8" t="s">
        <v>724</v>
      </c>
      <c r="B457" s="8" t="s">
        <v>725</v>
      </c>
      <c r="C457" s="8" t="s">
        <v>166</v>
      </c>
      <c r="D457" s="9">
        <v>2.71</v>
      </c>
      <c r="E457" s="11"/>
      <c r="F457" s="11"/>
      <c r="G457" s="11"/>
      <c r="H457" s="11"/>
      <c r="I457" s="11"/>
      <c r="J457" s="11"/>
      <c r="K457" s="11"/>
      <c r="L457" s="11"/>
      <c r="M457" s="8" t="s">
        <v>52</v>
      </c>
      <c r="N457" s="2" t="s">
        <v>726</v>
      </c>
      <c r="O457" s="2" t="s">
        <v>52</v>
      </c>
      <c r="P457" s="2" t="s">
        <v>52</v>
      </c>
      <c r="Q457" s="2" t="s">
        <v>714</v>
      </c>
      <c r="R457" s="2" t="s">
        <v>64</v>
      </c>
      <c r="S457" s="2" t="s">
        <v>64</v>
      </c>
      <c r="T457" s="2" t="s">
        <v>63</v>
      </c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2" t="s">
        <v>52</v>
      </c>
      <c r="AS457" s="2" t="s">
        <v>52</v>
      </c>
      <c r="AT457" s="3"/>
      <c r="AU457" s="2" t="s">
        <v>727</v>
      </c>
      <c r="AV457" s="3">
        <v>196</v>
      </c>
    </row>
    <row r="458" spans="1:48" ht="30" customHeight="1">
      <c r="A458" s="8" t="s">
        <v>728</v>
      </c>
      <c r="B458" s="8" t="s">
        <v>729</v>
      </c>
      <c r="C458" s="8" t="s">
        <v>166</v>
      </c>
      <c r="D458" s="9">
        <v>8.9320000000000004</v>
      </c>
      <c r="E458" s="11"/>
      <c r="F458" s="11"/>
      <c r="G458" s="11"/>
      <c r="H458" s="11"/>
      <c r="I458" s="11"/>
      <c r="J458" s="11"/>
      <c r="K458" s="11"/>
      <c r="L458" s="11"/>
      <c r="M458" s="8" t="s">
        <v>52</v>
      </c>
      <c r="N458" s="2" t="s">
        <v>730</v>
      </c>
      <c r="O458" s="2" t="s">
        <v>52</v>
      </c>
      <c r="P458" s="2" t="s">
        <v>52</v>
      </c>
      <c r="Q458" s="2" t="s">
        <v>714</v>
      </c>
      <c r="R458" s="2" t="s">
        <v>64</v>
      </c>
      <c r="S458" s="2" t="s">
        <v>64</v>
      </c>
      <c r="T458" s="2" t="s">
        <v>63</v>
      </c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2" t="s">
        <v>52</v>
      </c>
      <c r="AS458" s="2" t="s">
        <v>52</v>
      </c>
      <c r="AT458" s="3"/>
      <c r="AU458" s="2" t="s">
        <v>731</v>
      </c>
      <c r="AV458" s="3">
        <v>197</v>
      </c>
    </row>
    <row r="459" spans="1:48" ht="30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</row>
    <row r="460" spans="1:48" ht="30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</row>
    <row r="461" spans="1:48" ht="30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</row>
    <row r="462" spans="1:48" ht="30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</row>
    <row r="463" spans="1:48" ht="30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</row>
    <row r="464" spans="1:48" ht="30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</row>
    <row r="465" spans="1:48" ht="30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</row>
    <row r="466" spans="1:48" ht="30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</row>
    <row r="467" spans="1:48" ht="30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</row>
    <row r="468" spans="1:48" ht="30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</row>
    <row r="469" spans="1:48" ht="30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</row>
    <row r="470" spans="1:48" ht="30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</row>
    <row r="471" spans="1:48" ht="30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</row>
    <row r="472" spans="1:48" ht="30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</row>
    <row r="473" spans="1:48" ht="30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</row>
    <row r="474" spans="1:48" ht="30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</row>
    <row r="475" spans="1:48" ht="30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</row>
    <row r="476" spans="1:48" ht="30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</row>
    <row r="477" spans="1:48" ht="30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</row>
    <row r="478" spans="1:48" ht="30" customHeight="1">
      <c r="A478" s="8" t="s">
        <v>70</v>
      </c>
      <c r="B478" s="9"/>
      <c r="C478" s="9"/>
      <c r="D478" s="9"/>
      <c r="E478" s="9"/>
      <c r="F478" s="11">
        <f>SUM(F455:F477)</f>
        <v>0</v>
      </c>
      <c r="G478" s="9"/>
      <c r="H478" s="11">
        <f>SUM(H455:H477)</f>
        <v>0</v>
      </c>
      <c r="I478" s="9"/>
      <c r="J478" s="11">
        <f>SUM(J455:J477)</f>
        <v>0</v>
      </c>
      <c r="K478" s="9"/>
      <c r="L478" s="11">
        <f>SUM(L455:L477)</f>
        <v>0</v>
      </c>
      <c r="M478" s="9"/>
      <c r="N478" t="s">
        <v>71</v>
      </c>
    </row>
    <row r="479" spans="1:48" ht="30" customHeight="1">
      <c r="A479" s="8" t="s">
        <v>732</v>
      </c>
      <c r="B479" s="8" t="s">
        <v>52</v>
      </c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3"/>
      <c r="O479" s="3"/>
      <c r="P479" s="3"/>
      <c r="Q479" s="2" t="s">
        <v>733</v>
      </c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</row>
    <row r="480" spans="1:48" ht="30" customHeight="1">
      <c r="A480" s="8" t="s">
        <v>734</v>
      </c>
      <c r="B480" s="8" t="s">
        <v>735</v>
      </c>
      <c r="C480" s="8" t="s">
        <v>166</v>
      </c>
      <c r="D480" s="9">
        <v>-0.1</v>
      </c>
      <c r="E480" s="11"/>
      <c r="F480" s="11"/>
      <c r="G480" s="11"/>
      <c r="H480" s="11"/>
      <c r="I480" s="11"/>
      <c r="J480" s="11"/>
      <c r="K480" s="11"/>
      <c r="L480" s="11"/>
      <c r="M480" s="8" t="s">
        <v>736</v>
      </c>
      <c r="N480" s="2" t="s">
        <v>737</v>
      </c>
      <c r="O480" s="2" t="s">
        <v>52</v>
      </c>
      <c r="P480" s="2" t="s">
        <v>52</v>
      </c>
      <c r="Q480" s="2" t="s">
        <v>733</v>
      </c>
      <c r="R480" s="2" t="s">
        <v>64</v>
      </c>
      <c r="S480" s="2" t="s">
        <v>64</v>
      </c>
      <c r="T480" s="2" t="s">
        <v>63</v>
      </c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2" t="s">
        <v>52</v>
      </c>
      <c r="AS480" s="2" t="s">
        <v>52</v>
      </c>
      <c r="AT480" s="3"/>
      <c r="AU480" s="2" t="s">
        <v>738</v>
      </c>
      <c r="AV480" s="3">
        <v>199</v>
      </c>
    </row>
    <row r="481" spans="1:13" ht="30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</row>
    <row r="482" spans="1:13" ht="30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</row>
    <row r="483" spans="1:13" ht="30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</row>
    <row r="484" spans="1:13" ht="30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</row>
    <row r="485" spans="1:13" ht="30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</row>
    <row r="486" spans="1:13" ht="30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</row>
    <row r="487" spans="1:13" ht="30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</row>
    <row r="488" spans="1:13" ht="30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</row>
    <row r="489" spans="1:13" ht="30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</row>
    <row r="490" spans="1:13" ht="30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</row>
    <row r="491" spans="1:13" ht="30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</row>
    <row r="492" spans="1:13" ht="30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</row>
    <row r="493" spans="1:13" ht="30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</row>
    <row r="494" spans="1:13" ht="30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</row>
    <row r="495" spans="1:13" ht="30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</row>
    <row r="496" spans="1:13" ht="30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</row>
    <row r="497" spans="1:48" ht="30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</row>
    <row r="498" spans="1:48" ht="30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</row>
    <row r="499" spans="1:48" ht="30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</row>
    <row r="500" spans="1:48" ht="30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</row>
    <row r="501" spans="1:48" ht="30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</row>
    <row r="502" spans="1:48" ht="30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</row>
    <row r="503" spans="1:48" ht="30" customHeight="1">
      <c r="A503" s="8" t="s">
        <v>70</v>
      </c>
      <c r="B503" s="9"/>
      <c r="C503" s="9"/>
      <c r="D503" s="9"/>
      <c r="E503" s="9"/>
      <c r="F503" s="11">
        <f>SUM(F480:F502)</f>
        <v>0</v>
      </c>
      <c r="G503" s="9"/>
      <c r="H503" s="11">
        <f>SUM(H480:H502)</f>
        <v>0</v>
      </c>
      <c r="I503" s="9"/>
      <c r="J503" s="11">
        <f>SUM(J480:J502)</f>
        <v>0</v>
      </c>
      <c r="K503" s="9"/>
      <c r="L503" s="11">
        <f>SUM(L480:L502)</f>
        <v>0</v>
      </c>
      <c r="M503" s="9"/>
      <c r="N503" t="s">
        <v>71</v>
      </c>
    </row>
    <row r="504" spans="1:48" ht="30" customHeight="1">
      <c r="A504" s="8" t="s">
        <v>741</v>
      </c>
      <c r="B504" s="8" t="s">
        <v>52</v>
      </c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3"/>
      <c r="O504" s="3"/>
      <c r="P504" s="3"/>
      <c r="Q504" s="2" t="s">
        <v>742</v>
      </c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</row>
    <row r="505" spans="1:48" ht="30" customHeight="1">
      <c r="A505" s="8" t="s">
        <v>119</v>
      </c>
      <c r="B505" s="8" t="s">
        <v>120</v>
      </c>
      <c r="C505" s="8" t="s">
        <v>121</v>
      </c>
      <c r="D505" s="9">
        <v>6</v>
      </c>
      <c r="E505" s="11">
        <f>TRUNC(일위대가목록!E14,0)</f>
        <v>0</v>
      </c>
      <c r="F505" s="11">
        <f t="shared" ref="F505:F511" si="41">TRUNC(E505*D505, 0)</f>
        <v>0</v>
      </c>
      <c r="G505" s="11">
        <f>TRUNC(일위대가목록!F14,0)</f>
        <v>0</v>
      </c>
      <c r="H505" s="11">
        <f t="shared" ref="H505:H511" si="42">TRUNC(G505*D505, 0)</f>
        <v>0</v>
      </c>
      <c r="I505" s="11">
        <f>TRUNC(일위대가목록!G14,0)</f>
        <v>0</v>
      </c>
      <c r="J505" s="11">
        <f t="shared" ref="J505:J511" si="43">TRUNC(I505*D505, 0)</f>
        <v>0</v>
      </c>
      <c r="K505" s="11">
        <f t="shared" ref="K505:L511" si="44">TRUNC(E505+G505+I505, 0)</f>
        <v>0</v>
      </c>
      <c r="L505" s="11">
        <f t="shared" si="44"/>
        <v>0</v>
      </c>
      <c r="M505" s="8" t="s">
        <v>122</v>
      </c>
      <c r="N505" s="2" t="s">
        <v>123</v>
      </c>
      <c r="O505" s="2" t="s">
        <v>52</v>
      </c>
      <c r="P505" s="2" t="s">
        <v>52</v>
      </c>
      <c r="Q505" s="2" t="s">
        <v>742</v>
      </c>
      <c r="R505" s="2" t="s">
        <v>63</v>
      </c>
      <c r="S505" s="2" t="s">
        <v>64</v>
      </c>
      <c r="T505" s="2" t="s">
        <v>64</v>
      </c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2" t="s">
        <v>52</v>
      </c>
      <c r="AS505" s="2" t="s">
        <v>52</v>
      </c>
      <c r="AT505" s="3"/>
      <c r="AU505" s="2" t="s">
        <v>743</v>
      </c>
      <c r="AV505" s="3">
        <v>202</v>
      </c>
    </row>
    <row r="506" spans="1:48" ht="30" customHeight="1">
      <c r="A506" s="8" t="s">
        <v>119</v>
      </c>
      <c r="B506" s="8" t="s">
        <v>125</v>
      </c>
      <c r="C506" s="8" t="s">
        <v>121</v>
      </c>
      <c r="D506" s="9">
        <v>4</v>
      </c>
      <c r="E506" s="11">
        <f>TRUNC(일위대가목록!E15,0)</f>
        <v>0</v>
      </c>
      <c r="F506" s="11">
        <f t="shared" si="41"/>
        <v>0</v>
      </c>
      <c r="G506" s="11">
        <f>TRUNC(일위대가목록!F15,0)</f>
        <v>0</v>
      </c>
      <c r="H506" s="11">
        <f t="shared" si="42"/>
        <v>0</v>
      </c>
      <c r="I506" s="11">
        <f>TRUNC(일위대가목록!G15,0)</f>
        <v>0</v>
      </c>
      <c r="J506" s="11">
        <f t="shared" si="43"/>
        <v>0</v>
      </c>
      <c r="K506" s="11">
        <f t="shared" si="44"/>
        <v>0</v>
      </c>
      <c r="L506" s="11">
        <f t="shared" si="44"/>
        <v>0</v>
      </c>
      <c r="M506" s="8" t="s">
        <v>126</v>
      </c>
      <c r="N506" s="2" t="s">
        <v>127</v>
      </c>
      <c r="O506" s="2" t="s">
        <v>52</v>
      </c>
      <c r="P506" s="2" t="s">
        <v>52</v>
      </c>
      <c r="Q506" s="2" t="s">
        <v>742</v>
      </c>
      <c r="R506" s="2" t="s">
        <v>63</v>
      </c>
      <c r="S506" s="2" t="s">
        <v>64</v>
      </c>
      <c r="T506" s="2" t="s">
        <v>64</v>
      </c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2" t="s">
        <v>52</v>
      </c>
      <c r="AS506" s="2" t="s">
        <v>52</v>
      </c>
      <c r="AT506" s="3"/>
      <c r="AU506" s="2" t="s">
        <v>744</v>
      </c>
      <c r="AV506" s="3">
        <v>203</v>
      </c>
    </row>
    <row r="507" spans="1:48" ht="30" customHeight="1">
      <c r="A507" s="8" t="s">
        <v>119</v>
      </c>
      <c r="B507" s="8" t="s">
        <v>745</v>
      </c>
      <c r="C507" s="8" t="s">
        <v>121</v>
      </c>
      <c r="D507" s="9">
        <v>4</v>
      </c>
      <c r="E507" s="11">
        <f>TRUNC(일위대가목록!E97,0)</f>
        <v>0</v>
      </c>
      <c r="F507" s="11">
        <f t="shared" si="41"/>
        <v>0</v>
      </c>
      <c r="G507" s="11">
        <f>TRUNC(일위대가목록!F97,0)</f>
        <v>0</v>
      </c>
      <c r="H507" s="11">
        <f t="shared" si="42"/>
        <v>0</v>
      </c>
      <c r="I507" s="11">
        <f>TRUNC(일위대가목록!G97,0)</f>
        <v>0</v>
      </c>
      <c r="J507" s="11">
        <f t="shared" si="43"/>
        <v>0</v>
      </c>
      <c r="K507" s="11">
        <f t="shared" si="44"/>
        <v>0</v>
      </c>
      <c r="L507" s="11">
        <f t="shared" si="44"/>
        <v>0</v>
      </c>
      <c r="M507" s="8" t="s">
        <v>746</v>
      </c>
      <c r="N507" s="2" t="s">
        <v>747</v>
      </c>
      <c r="O507" s="2" t="s">
        <v>52</v>
      </c>
      <c r="P507" s="2" t="s">
        <v>52</v>
      </c>
      <c r="Q507" s="2" t="s">
        <v>742</v>
      </c>
      <c r="R507" s="2" t="s">
        <v>63</v>
      </c>
      <c r="S507" s="2" t="s">
        <v>64</v>
      </c>
      <c r="T507" s="2" t="s">
        <v>64</v>
      </c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2" t="s">
        <v>52</v>
      </c>
      <c r="AS507" s="2" t="s">
        <v>52</v>
      </c>
      <c r="AT507" s="3"/>
      <c r="AU507" s="2" t="s">
        <v>748</v>
      </c>
      <c r="AV507" s="3">
        <v>401</v>
      </c>
    </row>
    <row r="508" spans="1:48" ht="30" customHeight="1">
      <c r="A508" s="8" t="s">
        <v>749</v>
      </c>
      <c r="B508" s="8" t="s">
        <v>750</v>
      </c>
      <c r="C508" s="8" t="s">
        <v>114</v>
      </c>
      <c r="D508" s="9">
        <v>930</v>
      </c>
      <c r="E508" s="11">
        <f>TRUNC(일위대가목록!E98,0)</f>
        <v>0</v>
      </c>
      <c r="F508" s="11">
        <f t="shared" si="41"/>
        <v>0</v>
      </c>
      <c r="G508" s="11">
        <f>TRUNC(일위대가목록!F98,0)</f>
        <v>0</v>
      </c>
      <c r="H508" s="11">
        <f t="shared" si="42"/>
        <v>0</v>
      </c>
      <c r="I508" s="11">
        <f>TRUNC(일위대가목록!G98,0)</f>
        <v>0</v>
      </c>
      <c r="J508" s="11">
        <f t="shared" si="43"/>
        <v>0</v>
      </c>
      <c r="K508" s="11">
        <f t="shared" si="44"/>
        <v>0</v>
      </c>
      <c r="L508" s="11">
        <f t="shared" si="44"/>
        <v>0</v>
      </c>
      <c r="M508" s="8" t="s">
        <v>751</v>
      </c>
      <c r="N508" s="2" t="s">
        <v>752</v>
      </c>
      <c r="O508" s="2" t="s">
        <v>52</v>
      </c>
      <c r="P508" s="2" t="s">
        <v>52</v>
      </c>
      <c r="Q508" s="2" t="s">
        <v>742</v>
      </c>
      <c r="R508" s="2" t="s">
        <v>63</v>
      </c>
      <c r="S508" s="2" t="s">
        <v>64</v>
      </c>
      <c r="T508" s="2" t="s">
        <v>64</v>
      </c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2" t="s">
        <v>52</v>
      </c>
      <c r="AS508" s="2" t="s">
        <v>52</v>
      </c>
      <c r="AT508" s="3"/>
      <c r="AU508" s="2" t="s">
        <v>753</v>
      </c>
      <c r="AV508" s="3">
        <v>400</v>
      </c>
    </row>
    <row r="509" spans="1:48" ht="30" customHeight="1">
      <c r="A509" s="8" t="s">
        <v>129</v>
      </c>
      <c r="B509" s="8" t="s">
        <v>130</v>
      </c>
      <c r="C509" s="8" t="s">
        <v>114</v>
      </c>
      <c r="D509" s="9">
        <v>308</v>
      </c>
      <c r="E509" s="11">
        <f>TRUNC(일위대가목록!E16,0)</f>
        <v>0</v>
      </c>
      <c r="F509" s="11">
        <f t="shared" si="41"/>
        <v>0</v>
      </c>
      <c r="G509" s="11">
        <f>TRUNC(일위대가목록!F16,0)</f>
        <v>0</v>
      </c>
      <c r="H509" s="11">
        <f t="shared" si="42"/>
        <v>0</v>
      </c>
      <c r="I509" s="11">
        <f>TRUNC(일위대가목록!G16,0)</f>
        <v>0</v>
      </c>
      <c r="J509" s="11">
        <f t="shared" si="43"/>
        <v>0</v>
      </c>
      <c r="K509" s="11">
        <f t="shared" si="44"/>
        <v>0</v>
      </c>
      <c r="L509" s="11">
        <f t="shared" si="44"/>
        <v>0</v>
      </c>
      <c r="M509" s="8" t="s">
        <v>131</v>
      </c>
      <c r="N509" s="2" t="s">
        <v>132</v>
      </c>
      <c r="O509" s="2" t="s">
        <v>52</v>
      </c>
      <c r="P509" s="2" t="s">
        <v>52</v>
      </c>
      <c r="Q509" s="2" t="s">
        <v>742</v>
      </c>
      <c r="R509" s="2" t="s">
        <v>63</v>
      </c>
      <c r="S509" s="2" t="s">
        <v>64</v>
      </c>
      <c r="T509" s="2" t="s">
        <v>64</v>
      </c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2" t="s">
        <v>52</v>
      </c>
      <c r="AS509" s="2" t="s">
        <v>52</v>
      </c>
      <c r="AT509" s="3"/>
      <c r="AU509" s="2" t="s">
        <v>754</v>
      </c>
      <c r="AV509" s="3">
        <v>206</v>
      </c>
    </row>
    <row r="510" spans="1:48" ht="30" customHeight="1">
      <c r="A510" s="8" t="s">
        <v>134</v>
      </c>
      <c r="B510" s="8" t="s">
        <v>135</v>
      </c>
      <c r="C510" s="8" t="s">
        <v>114</v>
      </c>
      <c r="D510" s="9">
        <v>308</v>
      </c>
      <c r="E510" s="11">
        <f>TRUNC(일위대가목록!E17,0)</f>
        <v>0</v>
      </c>
      <c r="F510" s="11">
        <f t="shared" si="41"/>
        <v>0</v>
      </c>
      <c r="G510" s="11">
        <f>TRUNC(일위대가목록!F17,0)</f>
        <v>0</v>
      </c>
      <c r="H510" s="11">
        <f t="shared" si="42"/>
        <v>0</v>
      </c>
      <c r="I510" s="11">
        <f>TRUNC(일위대가목록!G17,0)</f>
        <v>0</v>
      </c>
      <c r="J510" s="11">
        <f t="shared" si="43"/>
        <v>0</v>
      </c>
      <c r="K510" s="11">
        <f t="shared" si="44"/>
        <v>0</v>
      </c>
      <c r="L510" s="11">
        <f t="shared" si="44"/>
        <v>0</v>
      </c>
      <c r="M510" s="8" t="s">
        <v>136</v>
      </c>
      <c r="N510" s="2" t="s">
        <v>137</v>
      </c>
      <c r="O510" s="2" t="s">
        <v>52</v>
      </c>
      <c r="P510" s="2" t="s">
        <v>52</v>
      </c>
      <c r="Q510" s="2" t="s">
        <v>742</v>
      </c>
      <c r="R510" s="2" t="s">
        <v>63</v>
      </c>
      <c r="S510" s="2" t="s">
        <v>64</v>
      </c>
      <c r="T510" s="2" t="s">
        <v>64</v>
      </c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2" t="s">
        <v>52</v>
      </c>
      <c r="AS510" s="2" t="s">
        <v>52</v>
      </c>
      <c r="AT510" s="3"/>
      <c r="AU510" s="2" t="s">
        <v>755</v>
      </c>
      <c r="AV510" s="3">
        <v>205</v>
      </c>
    </row>
    <row r="511" spans="1:48" ht="30" customHeight="1">
      <c r="A511" s="8" t="s">
        <v>139</v>
      </c>
      <c r="B511" s="8" t="s">
        <v>140</v>
      </c>
      <c r="C511" s="8" t="s">
        <v>114</v>
      </c>
      <c r="D511" s="9">
        <v>308</v>
      </c>
      <c r="E511" s="11">
        <f>TRUNC(일위대가목록!E18,0)</f>
        <v>0</v>
      </c>
      <c r="F511" s="11">
        <f t="shared" si="41"/>
        <v>0</v>
      </c>
      <c r="G511" s="11">
        <f>TRUNC(일위대가목록!F18,0)</f>
        <v>0</v>
      </c>
      <c r="H511" s="11">
        <f t="shared" si="42"/>
        <v>0</v>
      </c>
      <c r="I511" s="11">
        <f>TRUNC(일위대가목록!G18,0)</f>
        <v>0</v>
      </c>
      <c r="J511" s="11">
        <f t="shared" si="43"/>
        <v>0</v>
      </c>
      <c r="K511" s="11">
        <f t="shared" si="44"/>
        <v>0</v>
      </c>
      <c r="L511" s="11">
        <f t="shared" si="44"/>
        <v>0</v>
      </c>
      <c r="M511" s="8" t="s">
        <v>141</v>
      </c>
      <c r="N511" s="2" t="s">
        <v>142</v>
      </c>
      <c r="O511" s="2" t="s">
        <v>52</v>
      </c>
      <c r="P511" s="2" t="s">
        <v>52</v>
      </c>
      <c r="Q511" s="2" t="s">
        <v>742</v>
      </c>
      <c r="R511" s="2" t="s">
        <v>63</v>
      </c>
      <c r="S511" s="2" t="s">
        <v>64</v>
      </c>
      <c r="T511" s="2" t="s">
        <v>64</v>
      </c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2" t="s">
        <v>52</v>
      </c>
      <c r="AS511" s="2" t="s">
        <v>52</v>
      </c>
      <c r="AT511" s="3"/>
      <c r="AU511" s="2" t="s">
        <v>756</v>
      </c>
      <c r="AV511" s="3">
        <v>204</v>
      </c>
    </row>
    <row r="512" spans="1:48" ht="30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</row>
    <row r="513" spans="1:14" ht="30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</row>
    <row r="514" spans="1:14" ht="30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</row>
    <row r="515" spans="1:14" ht="30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</row>
    <row r="516" spans="1:14" ht="30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</row>
    <row r="517" spans="1:14" ht="30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</row>
    <row r="518" spans="1:14" ht="30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</row>
    <row r="519" spans="1:14" ht="30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</row>
    <row r="520" spans="1:14" ht="30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</row>
    <row r="521" spans="1:14" ht="30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</row>
    <row r="522" spans="1:14" ht="30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</row>
    <row r="523" spans="1:14" ht="30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</row>
    <row r="524" spans="1:14" ht="30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</row>
    <row r="525" spans="1:14" ht="30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</row>
    <row r="526" spans="1:14" ht="30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</row>
    <row r="527" spans="1:14" ht="30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</row>
    <row r="528" spans="1:14" ht="30" customHeight="1">
      <c r="A528" s="8" t="s">
        <v>70</v>
      </c>
      <c r="B528" s="9"/>
      <c r="C528" s="9"/>
      <c r="D528" s="9"/>
      <c r="E528" s="9"/>
      <c r="F528" s="11">
        <f>SUM(F505:F527)</f>
        <v>0</v>
      </c>
      <c r="G528" s="9"/>
      <c r="H528" s="11">
        <f>SUM(H505:H527)</f>
        <v>0</v>
      </c>
      <c r="I528" s="9"/>
      <c r="J528" s="11">
        <f>SUM(J505:J527)</f>
        <v>0</v>
      </c>
      <c r="K528" s="9"/>
      <c r="L528" s="11">
        <f>SUM(L505:L527)</f>
        <v>0</v>
      </c>
      <c r="M528" s="9"/>
      <c r="N528" t="s">
        <v>71</v>
      </c>
    </row>
    <row r="529" spans="1:48" ht="30" customHeight="1">
      <c r="A529" s="8" t="s">
        <v>757</v>
      </c>
      <c r="B529" s="8" t="s">
        <v>52</v>
      </c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3"/>
      <c r="O529" s="3"/>
      <c r="P529" s="3"/>
      <c r="Q529" s="2" t="s">
        <v>758</v>
      </c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</row>
    <row r="530" spans="1:48" ht="30" customHeight="1">
      <c r="A530" s="8" t="s">
        <v>146</v>
      </c>
      <c r="B530" s="8" t="s">
        <v>147</v>
      </c>
      <c r="C530" s="8" t="s">
        <v>148</v>
      </c>
      <c r="D530" s="9">
        <v>34</v>
      </c>
      <c r="E530" s="11"/>
      <c r="F530" s="11"/>
      <c r="G530" s="11"/>
      <c r="H530" s="11"/>
      <c r="I530" s="11"/>
      <c r="J530" s="11"/>
      <c r="K530" s="11"/>
      <c r="L530" s="11"/>
      <c r="M530" s="8" t="s">
        <v>52</v>
      </c>
      <c r="N530" s="2" t="s">
        <v>149</v>
      </c>
      <c r="O530" s="2" t="s">
        <v>52</v>
      </c>
      <c r="P530" s="2" t="s">
        <v>52</v>
      </c>
      <c r="Q530" s="2" t="s">
        <v>758</v>
      </c>
      <c r="R530" s="2" t="s">
        <v>64</v>
      </c>
      <c r="S530" s="2" t="s">
        <v>64</v>
      </c>
      <c r="T530" s="2" t="s">
        <v>63</v>
      </c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2" t="s">
        <v>52</v>
      </c>
      <c r="AS530" s="2" t="s">
        <v>52</v>
      </c>
      <c r="AT530" s="3"/>
      <c r="AU530" s="2" t="s">
        <v>759</v>
      </c>
      <c r="AV530" s="3">
        <v>211</v>
      </c>
    </row>
    <row r="531" spans="1:48" ht="30" customHeight="1">
      <c r="A531" s="8" t="s">
        <v>146</v>
      </c>
      <c r="B531" s="8" t="s">
        <v>151</v>
      </c>
      <c r="C531" s="8" t="s">
        <v>148</v>
      </c>
      <c r="D531" s="9">
        <v>184</v>
      </c>
      <c r="E531" s="11"/>
      <c r="F531" s="11"/>
      <c r="G531" s="11"/>
      <c r="H531" s="11"/>
      <c r="I531" s="11"/>
      <c r="J531" s="11"/>
      <c r="K531" s="11"/>
      <c r="L531" s="11"/>
      <c r="M531" s="8" t="s">
        <v>52</v>
      </c>
      <c r="N531" s="2" t="s">
        <v>152</v>
      </c>
      <c r="O531" s="2" t="s">
        <v>52</v>
      </c>
      <c r="P531" s="2" t="s">
        <v>52</v>
      </c>
      <c r="Q531" s="2" t="s">
        <v>758</v>
      </c>
      <c r="R531" s="2" t="s">
        <v>64</v>
      </c>
      <c r="S531" s="2" t="s">
        <v>64</v>
      </c>
      <c r="T531" s="2" t="s">
        <v>63</v>
      </c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2" t="s">
        <v>52</v>
      </c>
      <c r="AS531" s="2" t="s">
        <v>52</v>
      </c>
      <c r="AT531" s="3"/>
      <c r="AU531" s="2" t="s">
        <v>760</v>
      </c>
      <c r="AV531" s="3">
        <v>212</v>
      </c>
    </row>
    <row r="532" spans="1:48" ht="30" customHeight="1">
      <c r="A532" s="8" t="s">
        <v>154</v>
      </c>
      <c r="B532" s="8" t="s">
        <v>155</v>
      </c>
      <c r="C532" s="8" t="s">
        <v>148</v>
      </c>
      <c r="D532" s="9">
        <v>33</v>
      </c>
      <c r="E532" s="11"/>
      <c r="F532" s="11"/>
      <c r="G532" s="11"/>
      <c r="H532" s="11"/>
      <c r="I532" s="11"/>
      <c r="J532" s="11"/>
      <c r="K532" s="11"/>
      <c r="L532" s="11"/>
      <c r="M532" s="8" t="s">
        <v>156</v>
      </c>
      <c r="N532" s="2" t="s">
        <v>157</v>
      </c>
      <c r="O532" s="2" t="s">
        <v>52</v>
      </c>
      <c r="P532" s="2" t="s">
        <v>52</v>
      </c>
      <c r="Q532" s="2" t="s">
        <v>758</v>
      </c>
      <c r="R532" s="2" t="s">
        <v>63</v>
      </c>
      <c r="S532" s="2" t="s">
        <v>64</v>
      </c>
      <c r="T532" s="2" t="s">
        <v>64</v>
      </c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2" t="s">
        <v>52</v>
      </c>
      <c r="AS532" s="2" t="s">
        <v>52</v>
      </c>
      <c r="AT532" s="3"/>
      <c r="AU532" s="2" t="s">
        <v>761</v>
      </c>
      <c r="AV532" s="3">
        <v>404</v>
      </c>
    </row>
    <row r="533" spans="1:48" ht="30" customHeight="1">
      <c r="A533" s="8" t="s">
        <v>159</v>
      </c>
      <c r="B533" s="8" t="s">
        <v>160</v>
      </c>
      <c r="C533" s="8" t="s">
        <v>148</v>
      </c>
      <c r="D533" s="9">
        <v>182</v>
      </c>
      <c r="E533" s="11"/>
      <c r="F533" s="11"/>
      <c r="G533" s="11"/>
      <c r="H533" s="11"/>
      <c r="I533" s="11"/>
      <c r="J533" s="11"/>
      <c r="K533" s="11"/>
      <c r="L533" s="11"/>
      <c r="M533" s="8" t="s">
        <v>161</v>
      </c>
      <c r="N533" s="2" t="s">
        <v>162</v>
      </c>
      <c r="O533" s="2" t="s">
        <v>52</v>
      </c>
      <c r="P533" s="2" t="s">
        <v>52</v>
      </c>
      <c r="Q533" s="2" t="s">
        <v>758</v>
      </c>
      <c r="R533" s="2" t="s">
        <v>63</v>
      </c>
      <c r="S533" s="2" t="s">
        <v>64</v>
      </c>
      <c r="T533" s="2" t="s">
        <v>64</v>
      </c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2" t="s">
        <v>52</v>
      </c>
      <c r="AS533" s="2" t="s">
        <v>52</v>
      </c>
      <c r="AT533" s="3"/>
      <c r="AU533" s="2" t="s">
        <v>762</v>
      </c>
      <c r="AV533" s="3">
        <v>405</v>
      </c>
    </row>
    <row r="534" spans="1:48" ht="30" customHeight="1">
      <c r="A534" s="8" t="s">
        <v>164</v>
      </c>
      <c r="B534" s="8" t="s">
        <v>165</v>
      </c>
      <c r="C534" s="8" t="s">
        <v>166</v>
      </c>
      <c r="D534" s="9">
        <v>1.77</v>
      </c>
      <c r="E534" s="11"/>
      <c r="F534" s="11"/>
      <c r="G534" s="11"/>
      <c r="H534" s="11"/>
      <c r="I534" s="11"/>
      <c r="J534" s="11"/>
      <c r="K534" s="11"/>
      <c r="L534" s="11"/>
      <c r="M534" s="8" t="s">
        <v>52</v>
      </c>
      <c r="N534" s="2" t="s">
        <v>167</v>
      </c>
      <c r="O534" s="2" t="s">
        <v>52</v>
      </c>
      <c r="P534" s="2" t="s">
        <v>52</v>
      </c>
      <c r="Q534" s="2" t="s">
        <v>758</v>
      </c>
      <c r="R534" s="2" t="s">
        <v>64</v>
      </c>
      <c r="S534" s="2" t="s">
        <v>64</v>
      </c>
      <c r="T534" s="2" t="s">
        <v>63</v>
      </c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2" t="s">
        <v>52</v>
      </c>
      <c r="AS534" s="2" t="s">
        <v>52</v>
      </c>
      <c r="AT534" s="3"/>
      <c r="AU534" s="2" t="s">
        <v>763</v>
      </c>
      <c r="AV534" s="3">
        <v>208</v>
      </c>
    </row>
    <row r="535" spans="1:48" ht="30" customHeight="1">
      <c r="A535" s="8" t="s">
        <v>164</v>
      </c>
      <c r="B535" s="8" t="s">
        <v>169</v>
      </c>
      <c r="C535" s="8" t="s">
        <v>166</v>
      </c>
      <c r="D535" s="9">
        <v>9.99</v>
      </c>
      <c r="E535" s="11"/>
      <c r="F535" s="11"/>
      <c r="G535" s="11"/>
      <c r="H535" s="11"/>
      <c r="I535" s="11"/>
      <c r="J535" s="11"/>
      <c r="K535" s="11"/>
      <c r="L535" s="11"/>
      <c r="M535" s="8" t="s">
        <v>52</v>
      </c>
      <c r="N535" s="2" t="s">
        <v>170</v>
      </c>
      <c r="O535" s="2" t="s">
        <v>52</v>
      </c>
      <c r="P535" s="2" t="s">
        <v>52</v>
      </c>
      <c r="Q535" s="2" t="s">
        <v>758</v>
      </c>
      <c r="R535" s="2" t="s">
        <v>64</v>
      </c>
      <c r="S535" s="2" t="s">
        <v>64</v>
      </c>
      <c r="T535" s="2" t="s">
        <v>63</v>
      </c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2" t="s">
        <v>52</v>
      </c>
      <c r="AS535" s="2" t="s">
        <v>52</v>
      </c>
      <c r="AT535" s="3"/>
      <c r="AU535" s="2" t="s">
        <v>764</v>
      </c>
      <c r="AV535" s="3">
        <v>209</v>
      </c>
    </row>
    <row r="536" spans="1:48" ht="30" customHeight="1">
      <c r="A536" s="8" t="s">
        <v>164</v>
      </c>
      <c r="B536" s="8" t="s">
        <v>172</v>
      </c>
      <c r="C536" s="8" t="s">
        <v>166</v>
      </c>
      <c r="D536" s="9">
        <v>1.17</v>
      </c>
      <c r="E536" s="11"/>
      <c r="F536" s="11"/>
      <c r="G536" s="11"/>
      <c r="H536" s="11"/>
      <c r="I536" s="11"/>
      <c r="J536" s="11"/>
      <c r="K536" s="11"/>
      <c r="L536" s="11"/>
      <c r="M536" s="8" t="s">
        <v>52</v>
      </c>
      <c r="N536" s="2" t="s">
        <v>173</v>
      </c>
      <c r="O536" s="2" t="s">
        <v>52</v>
      </c>
      <c r="P536" s="2" t="s">
        <v>52</v>
      </c>
      <c r="Q536" s="2" t="s">
        <v>758</v>
      </c>
      <c r="R536" s="2" t="s">
        <v>64</v>
      </c>
      <c r="S536" s="2" t="s">
        <v>64</v>
      </c>
      <c r="T536" s="2" t="s">
        <v>63</v>
      </c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2" t="s">
        <v>52</v>
      </c>
      <c r="AS536" s="2" t="s">
        <v>52</v>
      </c>
      <c r="AT536" s="3"/>
      <c r="AU536" s="2" t="s">
        <v>765</v>
      </c>
      <c r="AV536" s="3">
        <v>210</v>
      </c>
    </row>
    <row r="537" spans="1:48" ht="30" customHeight="1">
      <c r="A537" s="8" t="s">
        <v>175</v>
      </c>
      <c r="B537" s="8" t="s">
        <v>176</v>
      </c>
      <c r="C537" s="8" t="s">
        <v>166</v>
      </c>
      <c r="D537" s="9">
        <v>12.55</v>
      </c>
      <c r="E537" s="11"/>
      <c r="F537" s="11"/>
      <c r="G537" s="11"/>
      <c r="H537" s="11"/>
      <c r="I537" s="11"/>
      <c r="J537" s="11"/>
      <c r="K537" s="11"/>
      <c r="L537" s="11"/>
      <c r="M537" s="8" t="s">
        <v>177</v>
      </c>
      <c r="N537" s="2" t="s">
        <v>178</v>
      </c>
      <c r="O537" s="2" t="s">
        <v>52</v>
      </c>
      <c r="P537" s="2" t="s">
        <v>52</v>
      </c>
      <c r="Q537" s="2" t="s">
        <v>758</v>
      </c>
      <c r="R537" s="2" t="s">
        <v>63</v>
      </c>
      <c r="S537" s="2" t="s">
        <v>64</v>
      </c>
      <c r="T537" s="2" t="s">
        <v>64</v>
      </c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2" t="s">
        <v>52</v>
      </c>
      <c r="AS537" s="2" t="s">
        <v>52</v>
      </c>
      <c r="AT537" s="3"/>
      <c r="AU537" s="2" t="s">
        <v>766</v>
      </c>
      <c r="AV537" s="3">
        <v>216</v>
      </c>
    </row>
    <row r="538" spans="1:48" ht="30" customHeight="1">
      <c r="A538" s="8" t="s">
        <v>180</v>
      </c>
      <c r="B538" s="8" t="s">
        <v>767</v>
      </c>
      <c r="C538" s="8" t="s">
        <v>114</v>
      </c>
      <c r="D538" s="9">
        <v>54</v>
      </c>
      <c r="E538" s="11"/>
      <c r="F538" s="11"/>
      <c r="G538" s="11"/>
      <c r="H538" s="11"/>
      <c r="I538" s="11"/>
      <c r="J538" s="11"/>
      <c r="K538" s="11"/>
      <c r="L538" s="11"/>
      <c r="M538" s="8" t="s">
        <v>768</v>
      </c>
      <c r="N538" s="2" t="s">
        <v>769</v>
      </c>
      <c r="O538" s="2" t="s">
        <v>52</v>
      </c>
      <c r="P538" s="2" t="s">
        <v>52</v>
      </c>
      <c r="Q538" s="2" t="s">
        <v>758</v>
      </c>
      <c r="R538" s="2" t="s">
        <v>63</v>
      </c>
      <c r="S538" s="2" t="s">
        <v>64</v>
      </c>
      <c r="T538" s="2" t="s">
        <v>64</v>
      </c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2" t="s">
        <v>52</v>
      </c>
      <c r="AS538" s="2" t="s">
        <v>52</v>
      </c>
      <c r="AT538" s="3"/>
      <c r="AU538" s="2" t="s">
        <v>770</v>
      </c>
      <c r="AV538" s="3">
        <v>214</v>
      </c>
    </row>
    <row r="539" spans="1:48" ht="30" customHeight="1">
      <c r="A539" s="8" t="s">
        <v>180</v>
      </c>
      <c r="B539" s="8" t="s">
        <v>181</v>
      </c>
      <c r="C539" s="8" t="s">
        <v>114</v>
      </c>
      <c r="D539" s="9">
        <v>248</v>
      </c>
      <c r="E539" s="11"/>
      <c r="F539" s="11"/>
      <c r="G539" s="11"/>
      <c r="H539" s="11"/>
      <c r="I539" s="11"/>
      <c r="J539" s="11"/>
      <c r="K539" s="11"/>
      <c r="L539" s="11"/>
      <c r="M539" s="8" t="s">
        <v>182</v>
      </c>
      <c r="N539" s="2" t="s">
        <v>183</v>
      </c>
      <c r="O539" s="2" t="s">
        <v>52</v>
      </c>
      <c r="P539" s="2" t="s">
        <v>52</v>
      </c>
      <c r="Q539" s="2" t="s">
        <v>758</v>
      </c>
      <c r="R539" s="2" t="s">
        <v>63</v>
      </c>
      <c r="S539" s="2" t="s">
        <v>64</v>
      </c>
      <c r="T539" s="2" t="s">
        <v>64</v>
      </c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2" t="s">
        <v>52</v>
      </c>
      <c r="AS539" s="2" t="s">
        <v>52</v>
      </c>
      <c r="AT539" s="3"/>
      <c r="AU539" s="2" t="s">
        <v>771</v>
      </c>
      <c r="AV539" s="3">
        <v>215</v>
      </c>
    </row>
    <row r="540" spans="1:48" ht="30" customHeight="1">
      <c r="A540" s="8" t="s">
        <v>185</v>
      </c>
      <c r="B540" s="8" t="s">
        <v>186</v>
      </c>
      <c r="C540" s="8" t="s">
        <v>187</v>
      </c>
      <c r="D540" s="9">
        <v>376</v>
      </c>
      <c r="E540" s="11"/>
      <c r="F540" s="11"/>
      <c r="G540" s="11"/>
      <c r="H540" s="11"/>
      <c r="I540" s="11"/>
      <c r="J540" s="11"/>
      <c r="K540" s="11"/>
      <c r="L540" s="11"/>
      <c r="M540" s="8" t="s">
        <v>52</v>
      </c>
      <c r="N540" s="2" t="s">
        <v>188</v>
      </c>
      <c r="O540" s="2" t="s">
        <v>52</v>
      </c>
      <c r="P540" s="2" t="s">
        <v>52</v>
      </c>
      <c r="Q540" s="2" t="s">
        <v>758</v>
      </c>
      <c r="R540" s="2" t="s">
        <v>64</v>
      </c>
      <c r="S540" s="2" t="s">
        <v>64</v>
      </c>
      <c r="T540" s="2" t="s">
        <v>63</v>
      </c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2" t="s">
        <v>52</v>
      </c>
      <c r="AS540" s="2" t="s">
        <v>52</v>
      </c>
      <c r="AT540" s="3"/>
      <c r="AU540" s="2" t="s">
        <v>772</v>
      </c>
      <c r="AV540" s="3">
        <v>213</v>
      </c>
    </row>
    <row r="541" spans="1:48" ht="30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</row>
    <row r="542" spans="1:48" ht="30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</row>
    <row r="543" spans="1:48" ht="30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</row>
    <row r="544" spans="1:48" ht="30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</row>
    <row r="545" spans="1:48" ht="30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</row>
    <row r="546" spans="1:48" ht="30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</row>
    <row r="547" spans="1:48" ht="30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</row>
    <row r="548" spans="1:48" ht="30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</row>
    <row r="549" spans="1:48" ht="30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</row>
    <row r="550" spans="1:48" ht="30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</row>
    <row r="551" spans="1:48" ht="30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</row>
    <row r="552" spans="1:48" ht="30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</row>
    <row r="553" spans="1:48" ht="30" customHeight="1">
      <c r="A553" s="8" t="s">
        <v>70</v>
      </c>
      <c r="B553" s="9"/>
      <c r="C553" s="9"/>
      <c r="D553" s="9"/>
      <c r="E553" s="9"/>
      <c r="F553" s="11">
        <f>SUM(F530:F552)</f>
        <v>0</v>
      </c>
      <c r="G553" s="9"/>
      <c r="H553" s="11">
        <f>SUM(H530:H552)</f>
        <v>0</v>
      </c>
      <c r="I553" s="9"/>
      <c r="J553" s="11">
        <f>SUM(J530:J552)</f>
        <v>0</v>
      </c>
      <c r="K553" s="9"/>
      <c r="L553" s="11">
        <f>SUM(L530:L552)</f>
        <v>0</v>
      </c>
      <c r="M553" s="9"/>
      <c r="N553" t="s">
        <v>71</v>
      </c>
    </row>
    <row r="554" spans="1:48" ht="30" customHeight="1">
      <c r="A554" s="8" t="s">
        <v>773</v>
      </c>
      <c r="B554" s="8" t="s">
        <v>52</v>
      </c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3"/>
      <c r="O554" s="3"/>
      <c r="P554" s="3"/>
      <c r="Q554" s="2" t="s">
        <v>774</v>
      </c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</row>
    <row r="555" spans="1:48" ht="30" customHeight="1">
      <c r="A555" s="8" t="s">
        <v>192</v>
      </c>
      <c r="B555" s="8" t="s">
        <v>775</v>
      </c>
      <c r="C555" s="8" t="s">
        <v>91</v>
      </c>
      <c r="D555" s="9">
        <v>210</v>
      </c>
      <c r="E555" s="11"/>
      <c r="F555" s="11"/>
      <c r="G555" s="11"/>
      <c r="H555" s="11"/>
      <c r="I555" s="11"/>
      <c r="J555" s="11"/>
      <c r="K555" s="11"/>
      <c r="L555" s="11"/>
      <c r="M555" s="8" t="s">
        <v>52</v>
      </c>
      <c r="N555" s="2" t="s">
        <v>776</v>
      </c>
      <c r="O555" s="2" t="s">
        <v>52</v>
      </c>
      <c r="P555" s="2" t="s">
        <v>52</v>
      </c>
      <c r="Q555" s="2" t="s">
        <v>774</v>
      </c>
      <c r="R555" s="2" t="s">
        <v>64</v>
      </c>
      <c r="S555" s="2" t="s">
        <v>64</v>
      </c>
      <c r="T555" s="2" t="s">
        <v>63</v>
      </c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2" t="s">
        <v>52</v>
      </c>
      <c r="AS555" s="2" t="s">
        <v>52</v>
      </c>
      <c r="AT555" s="3"/>
      <c r="AU555" s="2" t="s">
        <v>777</v>
      </c>
      <c r="AV555" s="3">
        <v>234</v>
      </c>
    </row>
    <row r="556" spans="1:48" ht="30" customHeight="1">
      <c r="A556" s="8" t="s">
        <v>192</v>
      </c>
      <c r="B556" s="8" t="s">
        <v>193</v>
      </c>
      <c r="C556" s="8" t="s">
        <v>91</v>
      </c>
      <c r="D556" s="9">
        <v>176</v>
      </c>
      <c r="E556" s="11"/>
      <c r="F556" s="11"/>
      <c r="G556" s="11"/>
      <c r="H556" s="11"/>
      <c r="I556" s="11"/>
      <c r="J556" s="11"/>
      <c r="K556" s="11"/>
      <c r="L556" s="11"/>
      <c r="M556" s="8" t="s">
        <v>52</v>
      </c>
      <c r="N556" s="2" t="s">
        <v>194</v>
      </c>
      <c r="O556" s="2" t="s">
        <v>52</v>
      </c>
      <c r="P556" s="2" t="s">
        <v>52</v>
      </c>
      <c r="Q556" s="2" t="s">
        <v>774</v>
      </c>
      <c r="R556" s="2" t="s">
        <v>64</v>
      </c>
      <c r="S556" s="2" t="s">
        <v>64</v>
      </c>
      <c r="T556" s="2" t="s">
        <v>63</v>
      </c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2" t="s">
        <v>52</v>
      </c>
      <c r="AS556" s="2" t="s">
        <v>52</v>
      </c>
      <c r="AT556" s="3"/>
      <c r="AU556" s="2" t="s">
        <v>778</v>
      </c>
      <c r="AV556" s="3">
        <v>235</v>
      </c>
    </row>
    <row r="557" spans="1:48" ht="30" customHeight="1">
      <c r="A557" s="8" t="s">
        <v>192</v>
      </c>
      <c r="B557" s="8" t="s">
        <v>196</v>
      </c>
      <c r="C557" s="8" t="s">
        <v>91</v>
      </c>
      <c r="D557" s="9">
        <v>416</v>
      </c>
      <c r="E557" s="11"/>
      <c r="F557" s="11"/>
      <c r="G557" s="11"/>
      <c r="H557" s="11"/>
      <c r="I557" s="11"/>
      <c r="J557" s="11"/>
      <c r="K557" s="11"/>
      <c r="L557" s="11"/>
      <c r="M557" s="8" t="s">
        <v>52</v>
      </c>
      <c r="N557" s="2" t="s">
        <v>197</v>
      </c>
      <c r="O557" s="2" t="s">
        <v>52</v>
      </c>
      <c r="P557" s="2" t="s">
        <v>52</v>
      </c>
      <c r="Q557" s="2" t="s">
        <v>774</v>
      </c>
      <c r="R557" s="2" t="s">
        <v>64</v>
      </c>
      <c r="S557" s="2" t="s">
        <v>64</v>
      </c>
      <c r="T557" s="2" t="s">
        <v>63</v>
      </c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2" t="s">
        <v>52</v>
      </c>
      <c r="AS557" s="2" t="s">
        <v>52</v>
      </c>
      <c r="AT557" s="3"/>
      <c r="AU557" s="2" t="s">
        <v>779</v>
      </c>
      <c r="AV557" s="3">
        <v>236</v>
      </c>
    </row>
    <row r="558" spans="1:48" ht="30" customHeight="1">
      <c r="A558" s="8" t="s">
        <v>192</v>
      </c>
      <c r="B558" s="8" t="s">
        <v>199</v>
      </c>
      <c r="C558" s="8" t="s">
        <v>91</v>
      </c>
      <c r="D558" s="9">
        <v>120</v>
      </c>
      <c r="E558" s="11"/>
      <c r="F558" s="11"/>
      <c r="G558" s="11"/>
      <c r="H558" s="11"/>
      <c r="I558" s="11"/>
      <c r="J558" s="11"/>
      <c r="K558" s="11"/>
      <c r="L558" s="11"/>
      <c r="M558" s="8" t="s">
        <v>52</v>
      </c>
      <c r="N558" s="2" t="s">
        <v>200</v>
      </c>
      <c r="O558" s="2" t="s">
        <v>52</v>
      </c>
      <c r="P558" s="2" t="s">
        <v>52</v>
      </c>
      <c r="Q558" s="2" t="s">
        <v>774</v>
      </c>
      <c r="R558" s="2" t="s">
        <v>64</v>
      </c>
      <c r="S558" s="2" t="s">
        <v>64</v>
      </c>
      <c r="T558" s="2" t="s">
        <v>63</v>
      </c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2" t="s">
        <v>52</v>
      </c>
      <c r="AS558" s="2" t="s">
        <v>52</v>
      </c>
      <c r="AT558" s="3"/>
      <c r="AU558" s="2" t="s">
        <v>780</v>
      </c>
      <c r="AV558" s="3">
        <v>237</v>
      </c>
    </row>
    <row r="559" spans="1:48" ht="30" customHeight="1">
      <c r="A559" s="8" t="s">
        <v>192</v>
      </c>
      <c r="B559" s="8" t="s">
        <v>781</v>
      </c>
      <c r="C559" s="8" t="s">
        <v>91</v>
      </c>
      <c r="D559" s="9">
        <v>28</v>
      </c>
      <c r="E559" s="11"/>
      <c r="F559" s="11"/>
      <c r="G559" s="11"/>
      <c r="H559" s="11"/>
      <c r="I559" s="11"/>
      <c r="J559" s="11"/>
      <c r="K559" s="11"/>
      <c r="L559" s="11"/>
      <c r="M559" s="8" t="s">
        <v>52</v>
      </c>
      <c r="N559" s="2" t="s">
        <v>782</v>
      </c>
      <c r="O559" s="2" t="s">
        <v>52</v>
      </c>
      <c r="P559" s="2" t="s">
        <v>52</v>
      </c>
      <c r="Q559" s="2" t="s">
        <v>774</v>
      </c>
      <c r="R559" s="2" t="s">
        <v>64</v>
      </c>
      <c r="S559" s="2" t="s">
        <v>64</v>
      </c>
      <c r="T559" s="2" t="s">
        <v>63</v>
      </c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2" t="s">
        <v>52</v>
      </c>
      <c r="AS559" s="2" t="s">
        <v>52</v>
      </c>
      <c r="AT559" s="3"/>
      <c r="AU559" s="2" t="s">
        <v>783</v>
      </c>
      <c r="AV559" s="3">
        <v>238</v>
      </c>
    </row>
    <row r="560" spans="1:48" ht="30" customHeight="1">
      <c r="A560" s="8" t="s">
        <v>784</v>
      </c>
      <c r="B560" s="8" t="s">
        <v>785</v>
      </c>
      <c r="C560" s="8" t="s">
        <v>166</v>
      </c>
      <c r="D560" s="9">
        <v>2.85</v>
      </c>
      <c r="E560" s="11"/>
      <c r="F560" s="11"/>
      <c r="G560" s="11"/>
      <c r="H560" s="11"/>
      <c r="I560" s="11"/>
      <c r="J560" s="11"/>
      <c r="K560" s="11"/>
      <c r="L560" s="11"/>
      <c r="M560" s="8" t="s">
        <v>52</v>
      </c>
      <c r="N560" s="2" t="s">
        <v>786</v>
      </c>
      <c r="O560" s="2" t="s">
        <v>52</v>
      </c>
      <c r="P560" s="2" t="s">
        <v>52</v>
      </c>
      <c r="Q560" s="2" t="s">
        <v>774</v>
      </c>
      <c r="R560" s="2" t="s">
        <v>64</v>
      </c>
      <c r="S560" s="2" t="s">
        <v>64</v>
      </c>
      <c r="T560" s="2" t="s">
        <v>63</v>
      </c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2" t="s">
        <v>52</v>
      </c>
      <c r="AS560" s="2" t="s">
        <v>52</v>
      </c>
      <c r="AT560" s="3"/>
      <c r="AU560" s="2" t="s">
        <v>787</v>
      </c>
      <c r="AV560" s="3">
        <v>221</v>
      </c>
    </row>
    <row r="561" spans="1:48" ht="30" customHeight="1">
      <c r="A561" s="8" t="s">
        <v>202</v>
      </c>
      <c r="B561" s="8" t="s">
        <v>203</v>
      </c>
      <c r="C561" s="8" t="s">
        <v>166</v>
      </c>
      <c r="D561" s="9">
        <v>0.38</v>
      </c>
      <c r="E561" s="11"/>
      <c r="F561" s="11"/>
      <c r="G561" s="11"/>
      <c r="H561" s="11"/>
      <c r="I561" s="11"/>
      <c r="J561" s="11"/>
      <c r="K561" s="11"/>
      <c r="L561" s="11"/>
      <c r="M561" s="8" t="s">
        <v>52</v>
      </c>
      <c r="N561" s="2" t="s">
        <v>204</v>
      </c>
      <c r="O561" s="2" t="s">
        <v>52</v>
      </c>
      <c r="P561" s="2" t="s">
        <v>52</v>
      </c>
      <c r="Q561" s="2" t="s">
        <v>774</v>
      </c>
      <c r="R561" s="2" t="s">
        <v>64</v>
      </c>
      <c r="S561" s="2" t="s">
        <v>64</v>
      </c>
      <c r="T561" s="2" t="s">
        <v>63</v>
      </c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2" t="s">
        <v>52</v>
      </c>
      <c r="AS561" s="2" t="s">
        <v>52</v>
      </c>
      <c r="AT561" s="3"/>
      <c r="AU561" s="2" t="s">
        <v>788</v>
      </c>
      <c r="AV561" s="3">
        <v>222</v>
      </c>
    </row>
    <row r="562" spans="1:48" ht="30" customHeight="1">
      <c r="A562" s="8" t="s">
        <v>202</v>
      </c>
      <c r="B562" s="8" t="s">
        <v>789</v>
      </c>
      <c r="C562" s="8" t="s">
        <v>166</v>
      </c>
      <c r="D562" s="9">
        <v>1.76</v>
      </c>
      <c r="E562" s="11"/>
      <c r="F562" s="11"/>
      <c r="G562" s="11"/>
      <c r="H562" s="11"/>
      <c r="I562" s="11"/>
      <c r="J562" s="11"/>
      <c r="K562" s="11"/>
      <c r="L562" s="11"/>
      <c r="M562" s="8" t="s">
        <v>52</v>
      </c>
      <c r="N562" s="2" t="s">
        <v>790</v>
      </c>
      <c r="O562" s="2" t="s">
        <v>52</v>
      </c>
      <c r="P562" s="2" t="s">
        <v>52</v>
      </c>
      <c r="Q562" s="2" t="s">
        <v>774</v>
      </c>
      <c r="R562" s="2" t="s">
        <v>64</v>
      </c>
      <c r="S562" s="2" t="s">
        <v>64</v>
      </c>
      <c r="T562" s="2" t="s">
        <v>63</v>
      </c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2" t="s">
        <v>52</v>
      </c>
      <c r="AS562" s="2" t="s">
        <v>52</v>
      </c>
      <c r="AT562" s="3"/>
      <c r="AU562" s="2" t="s">
        <v>791</v>
      </c>
      <c r="AV562" s="3">
        <v>223</v>
      </c>
    </row>
    <row r="563" spans="1:48" ht="30" customHeight="1">
      <c r="A563" s="8" t="s">
        <v>202</v>
      </c>
      <c r="B563" s="8" t="s">
        <v>792</v>
      </c>
      <c r="C563" s="8" t="s">
        <v>166</v>
      </c>
      <c r="D563" s="9">
        <v>2.0099999999999998</v>
      </c>
      <c r="E563" s="11"/>
      <c r="F563" s="11"/>
      <c r="G563" s="11"/>
      <c r="H563" s="11"/>
      <c r="I563" s="11"/>
      <c r="J563" s="11"/>
      <c r="K563" s="11"/>
      <c r="L563" s="11"/>
      <c r="M563" s="8" t="s">
        <v>52</v>
      </c>
      <c r="N563" s="2" t="s">
        <v>793</v>
      </c>
      <c r="O563" s="2" t="s">
        <v>52</v>
      </c>
      <c r="P563" s="2" t="s">
        <v>52</v>
      </c>
      <c r="Q563" s="2" t="s">
        <v>774</v>
      </c>
      <c r="R563" s="2" t="s">
        <v>64</v>
      </c>
      <c r="S563" s="2" t="s">
        <v>64</v>
      </c>
      <c r="T563" s="2" t="s">
        <v>63</v>
      </c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2" t="s">
        <v>52</v>
      </c>
      <c r="AS563" s="2" t="s">
        <v>52</v>
      </c>
      <c r="AT563" s="3"/>
      <c r="AU563" s="2" t="s">
        <v>794</v>
      </c>
      <c r="AV563" s="3">
        <v>224</v>
      </c>
    </row>
    <row r="564" spans="1:48" ht="30" customHeight="1">
      <c r="A564" s="8" t="s">
        <v>202</v>
      </c>
      <c r="B564" s="8" t="s">
        <v>206</v>
      </c>
      <c r="C564" s="8" t="s">
        <v>166</v>
      </c>
      <c r="D564" s="9">
        <v>0.438</v>
      </c>
      <c r="E564" s="11"/>
      <c r="F564" s="11"/>
      <c r="G564" s="11"/>
      <c r="H564" s="11"/>
      <c r="I564" s="11"/>
      <c r="J564" s="11"/>
      <c r="K564" s="11"/>
      <c r="L564" s="11"/>
      <c r="M564" s="8" t="s">
        <v>52</v>
      </c>
      <c r="N564" s="2" t="s">
        <v>207</v>
      </c>
      <c r="O564" s="2" t="s">
        <v>52</v>
      </c>
      <c r="P564" s="2" t="s">
        <v>52</v>
      </c>
      <c r="Q564" s="2" t="s">
        <v>774</v>
      </c>
      <c r="R564" s="2" t="s">
        <v>64</v>
      </c>
      <c r="S564" s="2" t="s">
        <v>64</v>
      </c>
      <c r="T564" s="2" t="s">
        <v>63</v>
      </c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2" t="s">
        <v>52</v>
      </c>
      <c r="AS564" s="2" t="s">
        <v>52</v>
      </c>
      <c r="AT564" s="3"/>
      <c r="AU564" s="2" t="s">
        <v>795</v>
      </c>
      <c r="AV564" s="3">
        <v>225</v>
      </c>
    </row>
    <row r="565" spans="1:48" ht="30" customHeight="1">
      <c r="A565" s="8" t="s">
        <v>202</v>
      </c>
      <c r="B565" s="8" t="s">
        <v>796</v>
      </c>
      <c r="C565" s="8" t="s">
        <v>166</v>
      </c>
      <c r="D565" s="9">
        <v>1.37</v>
      </c>
      <c r="E565" s="11"/>
      <c r="F565" s="11"/>
      <c r="G565" s="11"/>
      <c r="H565" s="11"/>
      <c r="I565" s="11"/>
      <c r="J565" s="11"/>
      <c r="K565" s="11"/>
      <c r="L565" s="11"/>
      <c r="M565" s="8" t="s">
        <v>52</v>
      </c>
      <c r="N565" s="2" t="s">
        <v>797</v>
      </c>
      <c r="O565" s="2" t="s">
        <v>52</v>
      </c>
      <c r="P565" s="2" t="s">
        <v>52</v>
      </c>
      <c r="Q565" s="2" t="s">
        <v>774</v>
      </c>
      <c r="R565" s="2" t="s">
        <v>64</v>
      </c>
      <c r="S565" s="2" t="s">
        <v>64</v>
      </c>
      <c r="T565" s="2" t="s">
        <v>63</v>
      </c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2" t="s">
        <v>52</v>
      </c>
      <c r="AS565" s="2" t="s">
        <v>52</v>
      </c>
      <c r="AT565" s="3"/>
      <c r="AU565" s="2" t="s">
        <v>798</v>
      </c>
      <c r="AV565" s="3">
        <v>226</v>
      </c>
    </row>
    <row r="566" spans="1:48" ht="30" customHeight="1">
      <c r="A566" s="8" t="s">
        <v>799</v>
      </c>
      <c r="B566" s="8" t="s">
        <v>800</v>
      </c>
      <c r="C566" s="8" t="s">
        <v>801</v>
      </c>
      <c r="D566" s="9">
        <v>291</v>
      </c>
      <c r="E566" s="11"/>
      <c r="F566" s="11"/>
      <c r="G566" s="11"/>
      <c r="H566" s="11"/>
      <c r="I566" s="11"/>
      <c r="J566" s="11"/>
      <c r="K566" s="11"/>
      <c r="L566" s="11"/>
      <c r="M566" s="8" t="s">
        <v>52</v>
      </c>
      <c r="N566" s="2" t="s">
        <v>802</v>
      </c>
      <c r="O566" s="2" t="s">
        <v>52</v>
      </c>
      <c r="P566" s="2" t="s">
        <v>52</v>
      </c>
      <c r="Q566" s="2" t="s">
        <v>774</v>
      </c>
      <c r="R566" s="2" t="s">
        <v>64</v>
      </c>
      <c r="S566" s="2" t="s">
        <v>64</v>
      </c>
      <c r="T566" s="2" t="s">
        <v>63</v>
      </c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2" t="s">
        <v>52</v>
      </c>
      <c r="AS566" s="2" t="s">
        <v>52</v>
      </c>
      <c r="AT566" s="3"/>
      <c r="AU566" s="2" t="s">
        <v>803</v>
      </c>
      <c r="AV566" s="3">
        <v>220</v>
      </c>
    </row>
    <row r="567" spans="1:48" ht="30" customHeight="1">
      <c r="A567" s="8" t="s">
        <v>804</v>
      </c>
      <c r="B567" s="8" t="s">
        <v>805</v>
      </c>
      <c r="C567" s="8" t="s">
        <v>187</v>
      </c>
      <c r="D567" s="9">
        <v>93</v>
      </c>
      <c r="E567" s="11"/>
      <c r="F567" s="11"/>
      <c r="G567" s="11"/>
      <c r="H567" s="11"/>
      <c r="I567" s="11"/>
      <c r="J567" s="11"/>
      <c r="K567" s="11"/>
      <c r="L567" s="11"/>
      <c r="M567" s="8" t="s">
        <v>52</v>
      </c>
      <c r="N567" s="2" t="s">
        <v>806</v>
      </c>
      <c r="O567" s="2" t="s">
        <v>52</v>
      </c>
      <c r="P567" s="2" t="s">
        <v>52</v>
      </c>
      <c r="Q567" s="2" t="s">
        <v>774</v>
      </c>
      <c r="R567" s="2" t="s">
        <v>64</v>
      </c>
      <c r="S567" s="2" t="s">
        <v>64</v>
      </c>
      <c r="T567" s="2" t="s">
        <v>63</v>
      </c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2" t="s">
        <v>52</v>
      </c>
      <c r="AS567" s="2" t="s">
        <v>52</v>
      </c>
      <c r="AT567" s="3"/>
      <c r="AU567" s="2" t="s">
        <v>807</v>
      </c>
      <c r="AV567" s="3">
        <v>233</v>
      </c>
    </row>
    <row r="568" spans="1:48" ht="30" customHeight="1">
      <c r="A568" s="8" t="s">
        <v>808</v>
      </c>
      <c r="B568" s="8" t="s">
        <v>809</v>
      </c>
      <c r="C568" s="8" t="s">
        <v>572</v>
      </c>
      <c r="D568" s="9">
        <v>91</v>
      </c>
      <c r="E568" s="11"/>
      <c r="F568" s="11"/>
      <c r="G568" s="11"/>
      <c r="H568" s="11"/>
      <c r="I568" s="11"/>
      <c r="J568" s="11"/>
      <c r="K568" s="11"/>
      <c r="L568" s="11"/>
      <c r="M568" s="8" t="s">
        <v>52</v>
      </c>
      <c r="N568" s="2" t="s">
        <v>810</v>
      </c>
      <c r="O568" s="2" t="s">
        <v>52</v>
      </c>
      <c r="P568" s="2" t="s">
        <v>52</v>
      </c>
      <c r="Q568" s="2" t="s">
        <v>774</v>
      </c>
      <c r="R568" s="2" t="s">
        <v>64</v>
      </c>
      <c r="S568" s="2" t="s">
        <v>64</v>
      </c>
      <c r="T568" s="2" t="s">
        <v>63</v>
      </c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2" t="s">
        <v>52</v>
      </c>
      <c r="AS568" s="2" t="s">
        <v>52</v>
      </c>
      <c r="AT568" s="3"/>
      <c r="AU568" s="2" t="s">
        <v>811</v>
      </c>
      <c r="AV568" s="3">
        <v>229</v>
      </c>
    </row>
    <row r="569" spans="1:48" ht="30" customHeight="1">
      <c r="A569" s="8" t="s">
        <v>808</v>
      </c>
      <c r="B569" s="8" t="s">
        <v>812</v>
      </c>
      <c r="C569" s="8" t="s">
        <v>572</v>
      </c>
      <c r="D569" s="9">
        <v>581</v>
      </c>
      <c r="E569" s="11"/>
      <c r="F569" s="11"/>
      <c r="G569" s="11"/>
      <c r="H569" s="11"/>
      <c r="I569" s="11"/>
      <c r="J569" s="11"/>
      <c r="K569" s="11"/>
      <c r="L569" s="11"/>
      <c r="M569" s="8" t="s">
        <v>52</v>
      </c>
      <c r="N569" s="2" t="s">
        <v>813</v>
      </c>
      <c r="O569" s="2" t="s">
        <v>52</v>
      </c>
      <c r="P569" s="2" t="s">
        <v>52</v>
      </c>
      <c r="Q569" s="2" t="s">
        <v>774</v>
      </c>
      <c r="R569" s="2" t="s">
        <v>64</v>
      </c>
      <c r="S569" s="2" t="s">
        <v>64</v>
      </c>
      <c r="T569" s="2" t="s">
        <v>63</v>
      </c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2" t="s">
        <v>52</v>
      </c>
      <c r="AS569" s="2" t="s">
        <v>52</v>
      </c>
      <c r="AT569" s="3"/>
      <c r="AU569" s="2" t="s">
        <v>814</v>
      </c>
      <c r="AV569" s="3">
        <v>230</v>
      </c>
    </row>
    <row r="570" spans="1:48" ht="30" customHeight="1">
      <c r="A570" s="8" t="s">
        <v>214</v>
      </c>
      <c r="B570" s="8" t="s">
        <v>215</v>
      </c>
      <c r="C570" s="8" t="s">
        <v>187</v>
      </c>
      <c r="D570" s="9">
        <v>173</v>
      </c>
      <c r="E570" s="11"/>
      <c r="F570" s="11"/>
      <c r="G570" s="11"/>
      <c r="H570" s="11"/>
      <c r="I570" s="11"/>
      <c r="J570" s="11"/>
      <c r="K570" s="11"/>
      <c r="L570" s="11"/>
      <c r="M570" s="8" t="s">
        <v>52</v>
      </c>
      <c r="N570" s="2" t="s">
        <v>216</v>
      </c>
      <c r="O570" s="2" t="s">
        <v>52</v>
      </c>
      <c r="P570" s="2" t="s">
        <v>52</v>
      </c>
      <c r="Q570" s="2" t="s">
        <v>774</v>
      </c>
      <c r="R570" s="2" t="s">
        <v>64</v>
      </c>
      <c r="S570" s="2" t="s">
        <v>64</v>
      </c>
      <c r="T570" s="2" t="s">
        <v>63</v>
      </c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2" t="s">
        <v>52</v>
      </c>
      <c r="AS570" s="2" t="s">
        <v>52</v>
      </c>
      <c r="AT570" s="3"/>
      <c r="AU570" s="2" t="s">
        <v>815</v>
      </c>
      <c r="AV570" s="3">
        <v>228</v>
      </c>
    </row>
    <row r="571" spans="1:48" ht="30" customHeight="1">
      <c r="A571" s="8" t="s">
        <v>218</v>
      </c>
      <c r="B571" s="8" t="s">
        <v>219</v>
      </c>
      <c r="C571" s="8" t="s">
        <v>187</v>
      </c>
      <c r="D571" s="9">
        <v>164</v>
      </c>
      <c r="E571" s="11">
        <f>TRUNC(일위대가목록!E24,0)</f>
        <v>0</v>
      </c>
      <c r="F571" s="11">
        <f t="shared" ref="F555:F577" si="45">TRUNC(E571*D571, 0)</f>
        <v>0</v>
      </c>
      <c r="G571" s="11">
        <f>TRUNC(일위대가목록!F24,0)</f>
        <v>0</v>
      </c>
      <c r="H571" s="11">
        <f t="shared" ref="H555:H577" si="46">TRUNC(G571*D571, 0)</f>
        <v>0</v>
      </c>
      <c r="I571" s="11">
        <f>TRUNC(일위대가목록!G24,0)</f>
        <v>0</v>
      </c>
      <c r="J571" s="11">
        <f t="shared" ref="J555:J577" si="47">TRUNC(I571*D571, 0)</f>
        <v>0</v>
      </c>
      <c r="K571" s="11">
        <f t="shared" ref="K555:K577" si="48">TRUNC(E571+G571+I571, 0)</f>
        <v>0</v>
      </c>
      <c r="L571" s="11">
        <f t="shared" ref="L555:L577" si="49">TRUNC(F571+H571+J571, 0)</f>
        <v>0</v>
      </c>
      <c r="M571" s="8" t="s">
        <v>220</v>
      </c>
      <c r="N571" s="2" t="s">
        <v>221</v>
      </c>
      <c r="O571" s="2" t="s">
        <v>52</v>
      </c>
      <c r="P571" s="2" t="s">
        <v>52</v>
      </c>
      <c r="Q571" s="2" t="s">
        <v>774</v>
      </c>
      <c r="R571" s="2" t="s">
        <v>63</v>
      </c>
      <c r="S571" s="2" t="s">
        <v>64</v>
      </c>
      <c r="T571" s="2" t="s">
        <v>64</v>
      </c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2" t="s">
        <v>52</v>
      </c>
      <c r="AS571" s="2" t="s">
        <v>52</v>
      </c>
      <c r="AT571" s="3"/>
      <c r="AU571" s="2" t="s">
        <v>816</v>
      </c>
      <c r="AV571" s="3">
        <v>240</v>
      </c>
    </row>
    <row r="572" spans="1:48" ht="30" customHeight="1">
      <c r="A572" s="8" t="s">
        <v>223</v>
      </c>
      <c r="B572" s="8" t="s">
        <v>52</v>
      </c>
      <c r="C572" s="8" t="s">
        <v>166</v>
      </c>
      <c r="D572" s="9">
        <v>23.13</v>
      </c>
      <c r="E572" s="11">
        <f>TRUNC(일위대가목록!E25,0)</f>
        <v>0</v>
      </c>
      <c r="F572" s="11">
        <f t="shared" si="45"/>
        <v>0</v>
      </c>
      <c r="G572" s="11">
        <f>TRUNC(일위대가목록!F25,0)</f>
        <v>0</v>
      </c>
      <c r="H572" s="11">
        <f t="shared" si="46"/>
        <v>0</v>
      </c>
      <c r="I572" s="11">
        <f>TRUNC(일위대가목록!G25,0)</f>
        <v>0</v>
      </c>
      <c r="J572" s="11">
        <f t="shared" si="47"/>
        <v>0</v>
      </c>
      <c r="K572" s="11">
        <f t="shared" si="48"/>
        <v>0</v>
      </c>
      <c r="L572" s="11">
        <f t="shared" si="49"/>
        <v>0</v>
      </c>
      <c r="M572" s="8" t="s">
        <v>224</v>
      </c>
      <c r="N572" s="2" t="s">
        <v>225</v>
      </c>
      <c r="O572" s="2" t="s">
        <v>52</v>
      </c>
      <c r="P572" s="2" t="s">
        <v>52</v>
      </c>
      <c r="Q572" s="2" t="s">
        <v>774</v>
      </c>
      <c r="R572" s="2" t="s">
        <v>63</v>
      </c>
      <c r="S572" s="2" t="s">
        <v>64</v>
      </c>
      <c r="T572" s="2" t="s">
        <v>64</v>
      </c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2" t="s">
        <v>52</v>
      </c>
      <c r="AS572" s="2" t="s">
        <v>52</v>
      </c>
      <c r="AT572" s="3"/>
      <c r="AU572" s="2" t="s">
        <v>817</v>
      </c>
      <c r="AV572" s="3">
        <v>241</v>
      </c>
    </row>
    <row r="573" spans="1:48" ht="30" customHeight="1">
      <c r="A573" s="8" t="s">
        <v>227</v>
      </c>
      <c r="B573" s="8" t="s">
        <v>228</v>
      </c>
      <c r="C573" s="8" t="s">
        <v>229</v>
      </c>
      <c r="D573" s="9">
        <v>2</v>
      </c>
      <c r="E573" s="11">
        <f>TRUNC(일위대가목록!E26,0)</f>
        <v>0</v>
      </c>
      <c r="F573" s="11">
        <f t="shared" si="45"/>
        <v>0</v>
      </c>
      <c r="G573" s="11">
        <f>TRUNC(일위대가목록!F26,0)</f>
        <v>0</v>
      </c>
      <c r="H573" s="11">
        <f t="shared" si="46"/>
        <v>0</v>
      </c>
      <c r="I573" s="11">
        <f>TRUNC(일위대가목록!G26,0)</f>
        <v>0</v>
      </c>
      <c r="J573" s="11">
        <f t="shared" si="47"/>
        <v>0</v>
      </c>
      <c r="K573" s="11">
        <f t="shared" si="48"/>
        <v>0</v>
      </c>
      <c r="L573" s="11">
        <f t="shared" si="49"/>
        <v>0</v>
      </c>
      <c r="M573" s="8" t="s">
        <v>230</v>
      </c>
      <c r="N573" s="2" t="s">
        <v>231</v>
      </c>
      <c r="O573" s="2" t="s">
        <v>52</v>
      </c>
      <c r="P573" s="2" t="s">
        <v>52</v>
      </c>
      <c r="Q573" s="2" t="s">
        <v>774</v>
      </c>
      <c r="R573" s="2" t="s">
        <v>63</v>
      </c>
      <c r="S573" s="2" t="s">
        <v>64</v>
      </c>
      <c r="T573" s="2" t="s">
        <v>64</v>
      </c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2" t="s">
        <v>52</v>
      </c>
      <c r="AS573" s="2" t="s">
        <v>52</v>
      </c>
      <c r="AT573" s="3"/>
      <c r="AU573" s="2" t="s">
        <v>818</v>
      </c>
      <c r="AV573" s="3">
        <v>239</v>
      </c>
    </row>
    <row r="574" spans="1:48" ht="30" customHeight="1">
      <c r="A574" s="8" t="s">
        <v>233</v>
      </c>
      <c r="B574" s="8" t="s">
        <v>234</v>
      </c>
      <c r="C574" s="8" t="s">
        <v>114</v>
      </c>
      <c r="D574" s="9">
        <v>540</v>
      </c>
      <c r="E574" s="11">
        <f>TRUNC(일위대가목록!E27,0)</f>
        <v>0</v>
      </c>
      <c r="F574" s="11">
        <f t="shared" si="45"/>
        <v>0</v>
      </c>
      <c r="G574" s="11">
        <f>TRUNC(일위대가목록!F27,0)</f>
        <v>0</v>
      </c>
      <c r="H574" s="11">
        <f t="shared" si="46"/>
        <v>0</v>
      </c>
      <c r="I574" s="11">
        <f>TRUNC(일위대가목록!G27,0)</f>
        <v>0</v>
      </c>
      <c r="J574" s="11">
        <f t="shared" si="47"/>
        <v>0</v>
      </c>
      <c r="K574" s="11">
        <f t="shared" si="48"/>
        <v>0</v>
      </c>
      <c r="L574" s="11">
        <f t="shared" si="49"/>
        <v>0</v>
      </c>
      <c r="M574" s="8" t="s">
        <v>235</v>
      </c>
      <c r="N574" s="2" t="s">
        <v>236</v>
      </c>
      <c r="O574" s="2" t="s">
        <v>52</v>
      </c>
      <c r="P574" s="2" t="s">
        <v>52</v>
      </c>
      <c r="Q574" s="2" t="s">
        <v>774</v>
      </c>
      <c r="R574" s="2" t="s">
        <v>63</v>
      </c>
      <c r="S574" s="2" t="s">
        <v>64</v>
      </c>
      <c r="T574" s="2" t="s">
        <v>64</v>
      </c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2" t="s">
        <v>52</v>
      </c>
      <c r="AS574" s="2" t="s">
        <v>52</v>
      </c>
      <c r="AT574" s="3"/>
      <c r="AU574" s="2" t="s">
        <v>819</v>
      </c>
      <c r="AV574" s="3">
        <v>407</v>
      </c>
    </row>
    <row r="575" spans="1:48" ht="30" customHeight="1">
      <c r="A575" s="8" t="s">
        <v>238</v>
      </c>
      <c r="B575" s="8" t="s">
        <v>239</v>
      </c>
      <c r="C575" s="8" t="s">
        <v>60</v>
      </c>
      <c r="D575" s="9">
        <v>41</v>
      </c>
      <c r="E575" s="11">
        <f>TRUNC(일위대가목록!E28,0)</f>
        <v>0</v>
      </c>
      <c r="F575" s="11">
        <f t="shared" si="45"/>
        <v>0</v>
      </c>
      <c r="G575" s="11">
        <f>TRUNC(일위대가목록!F28,0)</f>
        <v>0</v>
      </c>
      <c r="H575" s="11">
        <f t="shared" si="46"/>
        <v>0</v>
      </c>
      <c r="I575" s="11">
        <f>TRUNC(일위대가목록!G28,0)</f>
        <v>0</v>
      </c>
      <c r="J575" s="11">
        <f t="shared" si="47"/>
        <v>0</v>
      </c>
      <c r="K575" s="11">
        <f t="shared" si="48"/>
        <v>0</v>
      </c>
      <c r="L575" s="11">
        <f t="shared" si="49"/>
        <v>0</v>
      </c>
      <c r="M575" s="8" t="s">
        <v>240</v>
      </c>
      <c r="N575" s="2" t="s">
        <v>241</v>
      </c>
      <c r="O575" s="2" t="s">
        <v>52</v>
      </c>
      <c r="P575" s="2" t="s">
        <v>52</v>
      </c>
      <c r="Q575" s="2" t="s">
        <v>774</v>
      </c>
      <c r="R575" s="2" t="s">
        <v>63</v>
      </c>
      <c r="S575" s="2" t="s">
        <v>64</v>
      </c>
      <c r="T575" s="2" t="s">
        <v>64</v>
      </c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2" t="s">
        <v>52</v>
      </c>
      <c r="AS575" s="2" t="s">
        <v>52</v>
      </c>
      <c r="AT575" s="3"/>
      <c r="AU575" s="2" t="s">
        <v>820</v>
      </c>
      <c r="AV575" s="3">
        <v>242</v>
      </c>
    </row>
    <row r="576" spans="1:48" ht="30" customHeight="1">
      <c r="A576" s="8" t="s">
        <v>821</v>
      </c>
      <c r="B576" s="8" t="s">
        <v>822</v>
      </c>
      <c r="C576" s="8" t="s">
        <v>60</v>
      </c>
      <c r="D576" s="9">
        <v>528</v>
      </c>
      <c r="E576" s="11">
        <f>TRUNC(일위대가목록!E100,0)</f>
        <v>0</v>
      </c>
      <c r="F576" s="11">
        <f t="shared" si="45"/>
        <v>0</v>
      </c>
      <c r="G576" s="11">
        <f>TRUNC(일위대가목록!F100,0)</f>
        <v>0</v>
      </c>
      <c r="H576" s="11">
        <f t="shared" si="46"/>
        <v>0</v>
      </c>
      <c r="I576" s="11">
        <f>TRUNC(일위대가목록!G100,0)</f>
        <v>0</v>
      </c>
      <c r="J576" s="11">
        <f t="shared" si="47"/>
        <v>0</v>
      </c>
      <c r="K576" s="11">
        <f t="shared" si="48"/>
        <v>0</v>
      </c>
      <c r="L576" s="11">
        <f t="shared" si="49"/>
        <v>0</v>
      </c>
      <c r="M576" s="8" t="s">
        <v>823</v>
      </c>
      <c r="N576" s="2" t="s">
        <v>824</v>
      </c>
      <c r="O576" s="2" t="s">
        <v>52</v>
      </c>
      <c r="P576" s="2" t="s">
        <v>52</v>
      </c>
      <c r="Q576" s="2" t="s">
        <v>774</v>
      </c>
      <c r="R576" s="2" t="s">
        <v>63</v>
      </c>
      <c r="S576" s="2" t="s">
        <v>64</v>
      </c>
      <c r="T576" s="2" t="s">
        <v>64</v>
      </c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2" t="s">
        <v>52</v>
      </c>
      <c r="AS576" s="2" t="s">
        <v>52</v>
      </c>
      <c r="AT576" s="3"/>
      <c r="AU576" s="2" t="s">
        <v>825</v>
      </c>
      <c r="AV576" s="3">
        <v>456</v>
      </c>
    </row>
    <row r="577" spans="1:48" ht="30" customHeight="1">
      <c r="A577" s="8" t="s">
        <v>209</v>
      </c>
      <c r="B577" s="8" t="s">
        <v>210</v>
      </c>
      <c r="C577" s="8" t="s">
        <v>60</v>
      </c>
      <c r="D577" s="9">
        <v>70</v>
      </c>
      <c r="E577" s="11">
        <f>TRUNC(일위대가목록!E23,0)</f>
        <v>0</v>
      </c>
      <c r="F577" s="11">
        <f t="shared" si="45"/>
        <v>0</v>
      </c>
      <c r="G577" s="11">
        <f>TRUNC(일위대가목록!F23,0)</f>
        <v>0</v>
      </c>
      <c r="H577" s="11">
        <f t="shared" si="46"/>
        <v>0</v>
      </c>
      <c r="I577" s="11">
        <f>TRUNC(일위대가목록!G23,0)</f>
        <v>0</v>
      </c>
      <c r="J577" s="11">
        <f t="shared" si="47"/>
        <v>0</v>
      </c>
      <c r="K577" s="11">
        <f t="shared" si="48"/>
        <v>0</v>
      </c>
      <c r="L577" s="11">
        <f t="shared" si="49"/>
        <v>0</v>
      </c>
      <c r="M577" s="8" t="s">
        <v>211</v>
      </c>
      <c r="N577" s="2" t="s">
        <v>212</v>
      </c>
      <c r="O577" s="2" t="s">
        <v>52</v>
      </c>
      <c r="P577" s="2" t="s">
        <v>52</v>
      </c>
      <c r="Q577" s="2" t="s">
        <v>774</v>
      </c>
      <c r="R577" s="2" t="s">
        <v>63</v>
      </c>
      <c r="S577" s="2" t="s">
        <v>64</v>
      </c>
      <c r="T577" s="2" t="s">
        <v>64</v>
      </c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2" t="s">
        <v>52</v>
      </c>
      <c r="AS577" s="2" t="s">
        <v>52</v>
      </c>
      <c r="AT577" s="3"/>
      <c r="AU577" s="2" t="s">
        <v>826</v>
      </c>
      <c r="AV577" s="3">
        <v>457</v>
      </c>
    </row>
    <row r="578" spans="1:48" ht="30" customHeight="1">
      <c r="A578" s="8" t="s">
        <v>70</v>
      </c>
      <c r="B578" s="9"/>
      <c r="C578" s="9"/>
      <c r="D578" s="9"/>
      <c r="E578" s="9"/>
      <c r="F578" s="11">
        <f>SUM(F555:F577)</f>
        <v>0</v>
      </c>
      <c r="G578" s="9"/>
      <c r="H578" s="11">
        <f>SUM(H555:H577)</f>
        <v>0</v>
      </c>
      <c r="I578" s="9"/>
      <c r="J578" s="11">
        <f>SUM(J555:J577)</f>
        <v>0</v>
      </c>
      <c r="K578" s="9"/>
      <c r="L578" s="11">
        <f>SUM(L555:L577)</f>
        <v>0</v>
      </c>
      <c r="M578" s="9"/>
      <c r="N578" t="s">
        <v>71</v>
      </c>
    </row>
    <row r="579" spans="1:48" ht="30" customHeight="1">
      <c r="A579" s="8" t="s">
        <v>827</v>
      </c>
      <c r="B579" s="8" t="s">
        <v>52</v>
      </c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3"/>
      <c r="O579" s="3"/>
      <c r="P579" s="3"/>
      <c r="Q579" s="2" t="s">
        <v>828</v>
      </c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</row>
    <row r="580" spans="1:48" ht="30" customHeight="1">
      <c r="A580" s="8" t="s">
        <v>263</v>
      </c>
      <c r="B580" s="8" t="s">
        <v>264</v>
      </c>
      <c r="C580" s="8" t="s">
        <v>114</v>
      </c>
      <c r="D580" s="9">
        <v>29</v>
      </c>
      <c r="E580" s="11">
        <f>TRUNC(일위대가목록!E31,0)</f>
        <v>0</v>
      </c>
      <c r="F580" s="11">
        <f>TRUNC(E580*D580, 0)</f>
        <v>0</v>
      </c>
      <c r="G580" s="11">
        <f>TRUNC(일위대가목록!F31,0)</f>
        <v>0</v>
      </c>
      <c r="H580" s="11">
        <f>TRUNC(G580*D580, 0)</f>
        <v>0</v>
      </c>
      <c r="I580" s="11">
        <f>TRUNC(일위대가목록!G31,0)</f>
        <v>0</v>
      </c>
      <c r="J580" s="11">
        <f>TRUNC(I580*D580, 0)</f>
        <v>0</v>
      </c>
      <c r="K580" s="11">
        <f t="shared" ref="K580:L583" si="50">TRUNC(E580+G580+I580, 0)</f>
        <v>0</v>
      </c>
      <c r="L580" s="11">
        <f t="shared" si="50"/>
        <v>0</v>
      </c>
      <c r="M580" s="8" t="s">
        <v>265</v>
      </c>
      <c r="N580" s="2" t="s">
        <v>266</v>
      </c>
      <c r="O580" s="2" t="s">
        <v>52</v>
      </c>
      <c r="P580" s="2" t="s">
        <v>52</v>
      </c>
      <c r="Q580" s="2" t="s">
        <v>828</v>
      </c>
      <c r="R580" s="2" t="s">
        <v>63</v>
      </c>
      <c r="S580" s="2" t="s">
        <v>64</v>
      </c>
      <c r="T580" s="2" t="s">
        <v>64</v>
      </c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2" t="s">
        <v>52</v>
      </c>
      <c r="AS580" s="2" t="s">
        <v>52</v>
      </c>
      <c r="AT580" s="3"/>
      <c r="AU580" s="2" t="s">
        <v>829</v>
      </c>
      <c r="AV580" s="3">
        <v>244</v>
      </c>
    </row>
    <row r="581" spans="1:48" ht="30" customHeight="1">
      <c r="A581" s="8" t="s">
        <v>268</v>
      </c>
      <c r="B581" s="8" t="s">
        <v>269</v>
      </c>
      <c r="C581" s="8" t="s">
        <v>114</v>
      </c>
      <c r="D581" s="9">
        <v>6</v>
      </c>
      <c r="E581" s="11">
        <f>TRUNC(일위대가목록!E32,0)</f>
        <v>0</v>
      </c>
      <c r="F581" s="11">
        <f>TRUNC(E581*D581, 0)</f>
        <v>0</v>
      </c>
      <c r="G581" s="11">
        <f>TRUNC(일위대가목록!F32,0)</f>
        <v>0</v>
      </c>
      <c r="H581" s="11">
        <f>TRUNC(G581*D581, 0)</f>
        <v>0</v>
      </c>
      <c r="I581" s="11">
        <f>TRUNC(일위대가목록!G32,0)</f>
        <v>0</v>
      </c>
      <c r="J581" s="11">
        <f>TRUNC(I581*D581, 0)</f>
        <v>0</v>
      </c>
      <c r="K581" s="11">
        <f t="shared" si="50"/>
        <v>0</v>
      </c>
      <c r="L581" s="11">
        <f t="shared" si="50"/>
        <v>0</v>
      </c>
      <c r="M581" s="8" t="s">
        <v>270</v>
      </c>
      <c r="N581" s="2" t="s">
        <v>271</v>
      </c>
      <c r="O581" s="2" t="s">
        <v>52</v>
      </c>
      <c r="P581" s="2" t="s">
        <v>52</v>
      </c>
      <c r="Q581" s="2" t="s">
        <v>828</v>
      </c>
      <c r="R581" s="2" t="s">
        <v>63</v>
      </c>
      <c r="S581" s="2" t="s">
        <v>64</v>
      </c>
      <c r="T581" s="2" t="s">
        <v>64</v>
      </c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2" t="s">
        <v>52</v>
      </c>
      <c r="AS581" s="2" t="s">
        <v>52</v>
      </c>
      <c r="AT581" s="3"/>
      <c r="AU581" s="2" t="s">
        <v>830</v>
      </c>
      <c r="AV581" s="3">
        <v>245</v>
      </c>
    </row>
    <row r="582" spans="1:48" ht="30" customHeight="1">
      <c r="A582" s="8" t="s">
        <v>268</v>
      </c>
      <c r="B582" s="8" t="s">
        <v>831</v>
      </c>
      <c r="C582" s="8" t="s">
        <v>114</v>
      </c>
      <c r="D582" s="9">
        <v>24</v>
      </c>
      <c r="E582" s="11">
        <f>TRUNC(일위대가목록!E101,0)</f>
        <v>0</v>
      </c>
      <c r="F582" s="11">
        <f>TRUNC(E582*D582, 0)</f>
        <v>0</v>
      </c>
      <c r="G582" s="11">
        <f>TRUNC(일위대가목록!F101,0)</f>
        <v>0</v>
      </c>
      <c r="H582" s="11">
        <f>TRUNC(G582*D582, 0)</f>
        <v>0</v>
      </c>
      <c r="I582" s="11">
        <f>TRUNC(일위대가목록!G101,0)</f>
        <v>0</v>
      </c>
      <c r="J582" s="11">
        <f>TRUNC(I582*D582, 0)</f>
        <v>0</v>
      </c>
      <c r="K582" s="11">
        <f t="shared" si="50"/>
        <v>0</v>
      </c>
      <c r="L582" s="11">
        <f t="shared" si="50"/>
        <v>0</v>
      </c>
      <c r="M582" s="8" t="s">
        <v>832</v>
      </c>
      <c r="N582" s="2" t="s">
        <v>833</v>
      </c>
      <c r="O582" s="2" t="s">
        <v>52</v>
      </c>
      <c r="P582" s="2" t="s">
        <v>52</v>
      </c>
      <c r="Q582" s="2" t="s">
        <v>828</v>
      </c>
      <c r="R582" s="2" t="s">
        <v>63</v>
      </c>
      <c r="S582" s="2" t="s">
        <v>64</v>
      </c>
      <c r="T582" s="2" t="s">
        <v>64</v>
      </c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2" t="s">
        <v>52</v>
      </c>
      <c r="AS582" s="2" t="s">
        <v>52</v>
      </c>
      <c r="AT582" s="3"/>
      <c r="AU582" s="2" t="s">
        <v>834</v>
      </c>
      <c r="AV582" s="3">
        <v>246</v>
      </c>
    </row>
    <row r="583" spans="1:48" ht="30" customHeight="1">
      <c r="A583" s="8" t="s">
        <v>273</v>
      </c>
      <c r="B583" s="8" t="s">
        <v>274</v>
      </c>
      <c r="C583" s="8" t="s">
        <v>114</v>
      </c>
      <c r="D583" s="9">
        <v>2</v>
      </c>
      <c r="E583" s="11">
        <f>TRUNC(일위대가목록!E33,0)</f>
        <v>0</v>
      </c>
      <c r="F583" s="11">
        <f>TRUNC(E583*D583, 0)</f>
        <v>0</v>
      </c>
      <c r="G583" s="11">
        <f>TRUNC(일위대가목록!F33,0)</f>
        <v>0</v>
      </c>
      <c r="H583" s="11">
        <f>TRUNC(G583*D583, 0)</f>
        <v>0</v>
      </c>
      <c r="I583" s="11">
        <f>TRUNC(일위대가목록!G33,0)</f>
        <v>0</v>
      </c>
      <c r="J583" s="11">
        <f>TRUNC(I583*D583, 0)</f>
        <v>0</v>
      </c>
      <c r="K583" s="11">
        <f t="shared" si="50"/>
        <v>0</v>
      </c>
      <c r="L583" s="11">
        <f t="shared" si="50"/>
        <v>0</v>
      </c>
      <c r="M583" s="8" t="s">
        <v>275</v>
      </c>
      <c r="N583" s="2" t="s">
        <v>276</v>
      </c>
      <c r="O583" s="2" t="s">
        <v>52</v>
      </c>
      <c r="P583" s="2" t="s">
        <v>52</v>
      </c>
      <c r="Q583" s="2" t="s">
        <v>828</v>
      </c>
      <c r="R583" s="2" t="s">
        <v>63</v>
      </c>
      <c r="S583" s="2" t="s">
        <v>64</v>
      </c>
      <c r="T583" s="2" t="s">
        <v>64</v>
      </c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2" t="s">
        <v>52</v>
      </c>
      <c r="AS583" s="2" t="s">
        <v>52</v>
      </c>
      <c r="AT583" s="3"/>
      <c r="AU583" s="2" t="s">
        <v>835</v>
      </c>
      <c r="AV583" s="3">
        <v>247</v>
      </c>
    </row>
    <row r="584" spans="1:48" ht="30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</row>
    <row r="585" spans="1:48" ht="30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</row>
    <row r="586" spans="1:48" ht="30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</row>
    <row r="587" spans="1:48" ht="30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</row>
    <row r="588" spans="1:48" ht="30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</row>
    <row r="589" spans="1:48" ht="30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</row>
    <row r="590" spans="1:48" ht="30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</row>
    <row r="591" spans="1:48" ht="30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</row>
    <row r="592" spans="1:48" ht="30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</row>
    <row r="593" spans="1:48" ht="30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</row>
    <row r="594" spans="1:48" ht="30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</row>
    <row r="595" spans="1:48" ht="30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</row>
    <row r="596" spans="1:48" ht="30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</row>
    <row r="597" spans="1:48" ht="30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</row>
    <row r="598" spans="1:48" ht="30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</row>
    <row r="599" spans="1:48" ht="30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</row>
    <row r="600" spans="1:48" ht="30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</row>
    <row r="601" spans="1:48" ht="30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</row>
    <row r="602" spans="1:48" ht="30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</row>
    <row r="603" spans="1:48" ht="30" customHeight="1">
      <c r="A603" s="8" t="s">
        <v>70</v>
      </c>
      <c r="B603" s="9"/>
      <c r="C603" s="9"/>
      <c r="D603" s="9"/>
      <c r="E603" s="9"/>
      <c r="F603" s="11">
        <f>SUM(F580:F602)</f>
        <v>0</v>
      </c>
      <c r="G603" s="9"/>
      <c r="H603" s="11">
        <f>SUM(H580:H602)</f>
        <v>0</v>
      </c>
      <c r="I603" s="9"/>
      <c r="J603" s="11">
        <f>SUM(J580:J602)</f>
        <v>0</v>
      </c>
      <c r="K603" s="9"/>
      <c r="L603" s="11">
        <f>SUM(L580:L602)</f>
        <v>0</v>
      </c>
      <c r="M603" s="9"/>
      <c r="N603" t="s">
        <v>71</v>
      </c>
    </row>
    <row r="604" spans="1:48" ht="30" customHeight="1">
      <c r="A604" s="8" t="s">
        <v>836</v>
      </c>
      <c r="B604" s="8" t="s">
        <v>52</v>
      </c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3"/>
      <c r="O604" s="3"/>
      <c r="P604" s="3"/>
      <c r="Q604" s="2" t="s">
        <v>837</v>
      </c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</row>
    <row r="605" spans="1:48" ht="30" customHeight="1">
      <c r="A605" s="8" t="s">
        <v>838</v>
      </c>
      <c r="B605" s="8" t="s">
        <v>839</v>
      </c>
      <c r="C605" s="8" t="s">
        <v>114</v>
      </c>
      <c r="D605" s="9">
        <v>18</v>
      </c>
      <c r="E605" s="11">
        <f>TRUNC(일위대가목록!E102,0)</f>
        <v>0</v>
      </c>
      <c r="F605" s="11">
        <f t="shared" ref="F605:F613" si="51">TRUNC(E605*D605, 0)</f>
        <v>0</v>
      </c>
      <c r="G605" s="11">
        <f>TRUNC(일위대가목록!F102,0)</f>
        <v>0</v>
      </c>
      <c r="H605" s="11">
        <f t="shared" ref="H605:H613" si="52">TRUNC(G605*D605, 0)</f>
        <v>0</v>
      </c>
      <c r="I605" s="11">
        <f>TRUNC(일위대가목록!G102,0)</f>
        <v>0</v>
      </c>
      <c r="J605" s="11">
        <f t="shared" ref="J605:J613" si="53">TRUNC(I605*D605, 0)</f>
        <v>0</v>
      </c>
      <c r="K605" s="11">
        <f t="shared" ref="K605:K613" si="54">TRUNC(E605+G605+I605, 0)</f>
        <v>0</v>
      </c>
      <c r="L605" s="11">
        <f t="shared" ref="L605:L613" si="55">TRUNC(F605+H605+J605, 0)</f>
        <v>0</v>
      </c>
      <c r="M605" s="8" t="s">
        <v>840</v>
      </c>
      <c r="N605" s="2" t="s">
        <v>841</v>
      </c>
      <c r="O605" s="2" t="s">
        <v>52</v>
      </c>
      <c r="P605" s="2" t="s">
        <v>52</v>
      </c>
      <c r="Q605" s="2" t="s">
        <v>837</v>
      </c>
      <c r="R605" s="2" t="s">
        <v>63</v>
      </c>
      <c r="S605" s="2" t="s">
        <v>64</v>
      </c>
      <c r="T605" s="2" t="s">
        <v>64</v>
      </c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2" t="s">
        <v>52</v>
      </c>
      <c r="AS605" s="2" t="s">
        <v>52</v>
      </c>
      <c r="AT605" s="3"/>
      <c r="AU605" s="2" t="s">
        <v>842</v>
      </c>
      <c r="AV605" s="3">
        <v>269</v>
      </c>
    </row>
    <row r="606" spans="1:48" ht="30" customHeight="1">
      <c r="A606" s="8" t="s">
        <v>289</v>
      </c>
      <c r="B606" s="8" t="s">
        <v>294</v>
      </c>
      <c r="C606" s="8" t="s">
        <v>114</v>
      </c>
      <c r="D606" s="9">
        <v>29</v>
      </c>
      <c r="E606" s="11">
        <f>TRUNC(일위대가목록!E37,0)</f>
        <v>0</v>
      </c>
      <c r="F606" s="11">
        <f t="shared" si="51"/>
        <v>0</v>
      </c>
      <c r="G606" s="11">
        <f>TRUNC(일위대가목록!F37,0)</f>
        <v>0</v>
      </c>
      <c r="H606" s="11">
        <f t="shared" si="52"/>
        <v>0</v>
      </c>
      <c r="I606" s="11">
        <f>TRUNC(일위대가목록!G37,0)</f>
        <v>0</v>
      </c>
      <c r="J606" s="11">
        <f t="shared" si="53"/>
        <v>0</v>
      </c>
      <c r="K606" s="11">
        <f t="shared" si="54"/>
        <v>0</v>
      </c>
      <c r="L606" s="11">
        <f t="shared" si="55"/>
        <v>0</v>
      </c>
      <c r="M606" s="8" t="s">
        <v>295</v>
      </c>
      <c r="N606" s="2" t="s">
        <v>296</v>
      </c>
      <c r="O606" s="2" t="s">
        <v>52</v>
      </c>
      <c r="P606" s="2" t="s">
        <v>52</v>
      </c>
      <c r="Q606" s="2" t="s">
        <v>837</v>
      </c>
      <c r="R606" s="2" t="s">
        <v>63</v>
      </c>
      <c r="S606" s="2" t="s">
        <v>64</v>
      </c>
      <c r="T606" s="2" t="s">
        <v>64</v>
      </c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2" t="s">
        <v>52</v>
      </c>
      <c r="AS606" s="2" t="s">
        <v>52</v>
      </c>
      <c r="AT606" s="3"/>
      <c r="AU606" s="2" t="s">
        <v>843</v>
      </c>
      <c r="AV606" s="3">
        <v>264</v>
      </c>
    </row>
    <row r="607" spans="1:48" ht="30" customHeight="1">
      <c r="A607" s="8" t="s">
        <v>844</v>
      </c>
      <c r="B607" s="8" t="s">
        <v>845</v>
      </c>
      <c r="C607" s="8" t="s">
        <v>114</v>
      </c>
      <c r="D607" s="9">
        <v>59</v>
      </c>
      <c r="E607" s="11">
        <f>TRUNC(일위대가목록!E103,0)</f>
        <v>0</v>
      </c>
      <c r="F607" s="11">
        <f t="shared" si="51"/>
        <v>0</v>
      </c>
      <c r="G607" s="11">
        <f>TRUNC(일위대가목록!F103,0)</f>
        <v>0</v>
      </c>
      <c r="H607" s="11">
        <f t="shared" si="52"/>
        <v>0</v>
      </c>
      <c r="I607" s="11">
        <f>TRUNC(일위대가목록!G103,0)</f>
        <v>0</v>
      </c>
      <c r="J607" s="11">
        <f t="shared" si="53"/>
        <v>0</v>
      </c>
      <c r="K607" s="11">
        <f t="shared" si="54"/>
        <v>0</v>
      </c>
      <c r="L607" s="11">
        <f t="shared" si="55"/>
        <v>0</v>
      </c>
      <c r="M607" s="8" t="s">
        <v>846</v>
      </c>
      <c r="N607" s="2" t="s">
        <v>847</v>
      </c>
      <c r="O607" s="2" t="s">
        <v>52</v>
      </c>
      <c r="P607" s="2" t="s">
        <v>52</v>
      </c>
      <c r="Q607" s="2" t="s">
        <v>837</v>
      </c>
      <c r="R607" s="2" t="s">
        <v>63</v>
      </c>
      <c r="S607" s="2" t="s">
        <v>64</v>
      </c>
      <c r="T607" s="2" t="s">
        <v>64</v>
      </c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2" t="s">
        <v>52</v>
      </c>
      <c r="AS607" s="2" t="s">
        <v>52</v>
      </c>
      <c r="AT607" s="3"/>
      <c r="AU607" s="2" t="s">
        <v>848</v>
      </c>
      <c r="AV607" s="3">
        <v>265</v>
      </c>
    </row>
    <row r="608" spans="1:48" ht="30" customHeight="1">
      <c r="A608" s="8" t="s">
        <v>303</v>
      </c>
      <c r="B608" s="8" t="s">
        <v>308</v>
      </c>
      <c r="C608" s="8" t="s">
        <v>114</v>
      </c>
      <c r="D608" s="9">
        <v>104</v>
      </c>
      <c r="E608" s="11">
        <f>TRUNC(일위대가목록!E40,0)</f>
        <v>0</v>
      </c>
      <c r="F608" s="11">
        <f t="shared" si="51"/>
        <v>0</v>
      </c>
      <c r="G608" s="11">
        <f>TRUNC(일위대가목록!F40,0)</f>
        <v>0</v>
      </c>
      <c r="H608" s="11">
        <f t="shared" si="52"/>
        <v>0</v>
      </c>
      <c r="I608" s="11">
        <f>TRUNC(일위대가목록!G40,0)</f>
        <v>0</v>
      </c>
      <c r="J608" s="11">
        <f t="shared" si="53"/>
        <v>0</v>
      </c>
      <c r="K608" s="11">
        <f t="shared" si="54"/>
        <v>0</v>
      </c>
      <c r="L608" s="11">
        <f t="shared" si="55"/>
        <v>0</v>
      </c>
      <c r="M608" s="8" t="s">
        <v>309</v>
      </c>
      <c r="N608" s="2" t="s">
        <v>310</v>
      </c>
      <c r="O608" s="2" t="s">
        <v>52</v>
      </c>
      <c r="P608" s="2" t="s">
        <v>52</v>
      </c>
      <c r="Q608" s="2" t="s">
        <v>837</v>
      </c>
      <c r="R608" s="2" t="s">
        <v>63</v>
      </c>
      <c r="S608" s="2" t="s">
        <v>64</v>
      </c>
      <c r="T608" s="2" t="s">
        <v>64</v>
      </c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2" t="s">
        <v>52</v>
      </c>
      <c r="AS608" s="2" t="s">
        <v>52</v>
      </c>
      <c r="AT608" s="3"/>
      <c r="AU608" s="2" t="s">
        <v>849</v>
      </c>
      <c r="AV608" s="3">
        <v>266</v>
      </c>
    </row>
    <row r="609" spans="1:48" ht="30" customHeight="1">
      <c r="A609" s="8" t="s">
        <v>850</v>
      </c>
      <c r="B609" s="8" t="s">
        <v>328</v>
      </c>
      <c r="C609" s="8" t="s">
        <v>114</v>
      </c>
      <c r="D609" s="9">
        <v>50</v>
      </c>
      <c r="E609" s="11">
        <f>TRUNC(일위대가목록!E104,0)</f>
        <v>0</v>
      </c>
      <c r="F609" s="11">
        <f t="shared" si="51"/>
        <v>0</v>
      </c>
      <c r="G609" s="11">
        <f>TRUNC(일위대가목록!F104,0)</f>
        <v>0</v>
      </c>
      <c r="H609" s="11">
        <f t="shared" si="52"/>
        <v>0</v>
      </c>
      <c r="I609" s="11">
        <f>TRUNC(일위대가목록!G104,0)</f>
        <v>0</v>
      </c>
      <c r="J609" s="11">
        <f t="shared" si="53"/>
        <v>0</v>
      </c>
      <c r="K609" s="11">
        <f t="shared" si="54"/>
        <v>0</v>
      </c>
      <c r="L609" s="11">
        <f t="shared" si="55"/>
        <v>0</v>
      </c>
      <c r="M609" s="8" t="s">
        <v>851</v>
      </c>
      <c r="N609" s="2" t="s">
        <v>852</v>
      </c>
      <c r="O609" s="2" t="s">
        <v>52</v>
      </c>
      <c r="P609" s="2" t="s">
        <v>52</v>
      </c>
      <c r="Q609" s="2" t="s">
        <v>837</v>
      </c>
      <c r="R609" s="2" t="s">
        <v>63</v>
      </c>
      <c r="S609" s="2" t="s">
        <v>64</v>
      </c>
      <c r="T609" s="2" t="s">
        <v>64</v>
      </c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2" t="s">
        <v>52</v>
      </c>
      <c r="AS609" s="2" t="s">
        <v>52</v>
      </c>
      <c r="AT609" s="3"/>
      <c r="AU609" s="2" t="s">
        <v>853</v>
      </c>
      <c r="AV609" s="3">
        <v>261</v>
      </c>
    </row>
    <row r="610" spans="1:48" ht="30" customHeight="1">
      <c r="A610" s="8" t="s">
        <v>854</v>
      </c>
      <c r="B610" s="8" t="s">
        <v>855</v>
      </c>
      <c r="C610" s="8" t="s">
        <v>114</v>
      </c>
      <c r="D610" s="9">
        <v>22</v>
      </c>
      <c r="E610" s="11">
        <f>TRUNC(일위대가목록!E105,0)</f>
        <v>0</v>
      </c>
      <c r="F610" s="11">
        <f t="shared" si="51"/>
        <v>0</v>
      </c>
      <c r="G610" s="11">
        <f>TRUNC(일위대가목록!F105,0)</f>
        <v>0</v>
      </c>
      <c r="H610" s="11">
        <f t="shared" si="52"/>
        <v>0</v>
      </c>
      <c r="I610" s="11">
        <f>TRUNC(일위대가목록!G105,0)</f>
        <v>0</v>
      </c>
      <c r="J610" s="11">
        <f t="shared" si="53"/>
        <v>0</v>
      </c>
      <c r="K610" s="11">
        <f t="shared" si="54"/>
        <v>0</v>
      </c>
      <c r="L610" s="11">
        <f t="shared" si="55"/>
        <v>0</v>
      </c>
      <c r="M610" s="8" t="s">
        <v>856</v>
      </c>
      <c r="N610" s="2" t="s">
        <v>857</v>
      </c>
      <c r="O610" s="2" t="s">
        <v>52</v>
      </c>
      <c r="P610" s="2" t="s">
        <v>52</v>
      </c>
      <c r="Q610" s="2" t="s">
        <v>837</v>
      </c>
      <c r="R610" s="2" t="s">
        <v>63</v>
      </c>
      <c r="S610" s="2" t="s">
        <v>64</v>
      </c>
      <c r="T610" s="2" t="s">
        <v>64</v>
      </c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2" t="s">
        <v>52</v>
      </c>
      <c r="AS610" s="2" t="s">
        <v>52</v>
      </c>
      <c r="AT610" s="3"/>
      <c r="AU610" s="2" t="s">
        <v>858</v>
      </c>
      <c r="AV610" s="3">
        <v>262</v>
      </c>
    </row>
    <row r="611" spans="1:48" ht="30" customHeight="1">
      <c r="A611" s="8" t="s">
        <v>337</v>
      </c>
      <c r="B611" s="8" t="s">
        <v>338</v>
      </c>
      <c r="C611" s="8" t="s">
        <v>114</v>
      </c>
      <c r="D611" s="9">
        <v>263</v>
      </c>
      <c r="E611" s="11">
        <f>TRUNC(일위대가목록!E46,0)</f>
        <v>0</v>
      </c>
      <c r="F611" s="11">
        <f t="shared" si="51"/>
        <v>0</v>
      </c>
      <c r="G611" s="11">
        <f>TRUNC(일위대가목록!F46,0)</f>
        <v>0</v>
      </c>
      <c r="H611" s="11">
        <f t="shared" si="52"/>
        <v>0</v>
      </c>
      <c r="I611" s="11">
        <f>TRUNC(일위대가목록!G46,0)</f>
        <v>0</v>
      </c>
      <c r="J611" s="11">
        <f t="shared" si="53"/>
        <v>0</v>
      </c>
      <c r="K611" s="11">
        <f t="shared" si="54"/>
        <v>0</v>
      </c>
      <c r="L611" s="11">
        <f t="shared" si="55"/>
        <v>0</v>
      </c>
      <c r="M611" s="8" t="s">
        <v>339</v>
      </c>
      <c r="N611" s="2" t="s">
        <v>340</v>
      </c>
      <c r="O611" s="2" t="s">
        <v>52</v>
      </c>
      <c r="P611" s="2" t="s">
        <v>52</v>
      </c>
      <c r="Q611" s="2" t="s">
        <v>837</v>
      </c>
      <c r="R611" s="2" t="s">
        <v>63</v>
      </c>
      <c r="S611" s="2" t="s">
        <v>64</v>
      </c>
      <c r="T611" s="2" t="s">
        <v>64</v>
      </c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2" t="s">
        <v>52</v>
      </c>
      <c r="AS611" s="2" t="s">
        <v>52</v>
      </c>
      <c r="AT611" s="3"/>
      <c r="AU611" s="2" t="s">
        <v>859</v>
      </c>
      <c r="AV611" s="3">
        <v>263</v>
      </c>
    </row>
    <row r="612" spans="1:48" ht="30" customHeight="1">
      <c r="A612" s="8" t="s">
        <v>342</v>
      </c>
      <c r="B612" s="8" t="s">
        <v>343</v>
      </c>
      <c r="C612" s="8" t="s">
        <v>114</v>
      </c>
      <c r="D612" s="9">
        <v>372</v>
      </c>
      <c r="E612" s="11">
        <f>TRUNC(일위대가목록!E47,0)</f>
        <v>0</v>
      </c>
      <c r="F612" s="11">
        <f t="shared" si="51"/>
        <v>0</v>
      </c>
      <c r="G612" s="11">
        <f>TRUNC(일위대가목록!F47,0)</f>
        <v>0</v>
      </c>
      <c r="H612" s="11">
        <f t="shared" si="52"/>
        <v>0</v>
      </c>
      <c r="I612" s="11">
        <f>TRUNC(일위대가목록!G47,0)</f>
        <v>0</v>
      </c>
      <c r="J612" s="11">
        <f t="shared" si="53"/>
        <v>0</v>
      </c>
      <c r="K612" s="11">
        <f t="shared" si="54"/>
        <v>0</v>
      </c>
      <c r="L612" s="11">
        <f t="shared" si="55"/>
        <v>0</v>
      </c>
      <c r="M612" s="8" t="s">
        <v>344</v>
      </c>
      <c r="N612" s="2" t="s">
        <v>345</v>
      </c>
      <c r="O612" s="2" t="s">
        <v>52</v>
      </c>
      <c r="P612" s="2" t="s">
        <v>52</v>
      </c>
      <c r="Q612" s="2" t="s">
        <v>837</v>
      </c>
      <c r="R612" s="2" t="s">
        <v>63</v>
      </c>
      <c r="S612" s="2" t="s">
        <v>64</v>
      </c>
      <c r="T612" s="2" t="s">
        <v>64</v>
      </c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2" t="s">
        <v>52</v>
      </c>
      <c r="AS612" s="2" t="s">
        <v>52</v>
      </c>
      <c r="AT612" s="3"/>
      <c r="AU612" s="2" t="s">
        <v>860</v>
      </c>
      <c r="AV612" s="3">
        <v>268</v>
      </c>
    </row>
    <row r="613" spans="1:48" ht="30" customHeight="1">
      <c r="A613" s="8" t="s">
        <v>347</v>
      </c>
      <c r="B613" s="8" t="s">
        <v>348</v>
      </c>
      <c r="C613" s="8" t="s">
        <v>114</v>
      </c>
      <c r="D613" s="9">
        <v>99</v>
      </c>
      <c r="E613" s="11">
        <f>TRUNC(일위대가목록!E48,0)</f>
        <v>0</v>
      </c>
      <c r="F613" s="11">
        <f t="shared" si="51"/>
        <v>0</v>
      </c>
      <c r="G613" s="11">
        <f>TRUNC(일위대가목록!F48,0)</f>
        <v>0</v>
      </c>
      <c r="H613" s="11">
        <f t="shared" si="52"/>
        <v>0</v>
      </c>
      <c r="I613" s="11">
        <f>TRUNC(일위대가목록!G48,0)</f>
        <v>0</v>
      </c>
      <c r="J613" s="11">
        <f t="shared" si="53"/>
        <v>0</v>
      </c>
      <c r="K613" s="11">
        <f t="shared" si="54"/>
        <v>0</v>
      </c>
      <c r="L613" s="11">
        <f t="shared" si="55"/>
        <v>0</v>
      </c>
      <c r="M613" s="8" t="s">
        <v>349</v>
      </c>
      <c r="N613" s="2" t="s">
        <v>350</v>
      </c>
      <c r="O613" s="2" t="s">
        <v>52</v>
      </c>
      <c r="P613" s="2" t="s">
        <v>52</v>
      </c>
      <c r="Q613" s="2" t="s">
        <v>837</v>
      </c>
      <c r="R613" s="2" t="s">
        <v>63</v>
      </c>
      <c r="S613" s="2" t="s">
        <v>64</v>
      </c>
      <c r="T613" s="2" t="s">
        <v>64</v>
      </c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2" t="s">
        <v>52</v>
      </c>
      <c r="AS613" s="2" t="s">
        <v>52</v>
      </c>
      <c r="AT613" s="3"/>
      <c r="AU613" s="2" t="s">
        <v>861</v>
      </c>
      <c r="AV613" s="3">
        <v>251</v>
      </c>
    </row>
    <row r="614" spans="1:48" ht="30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</row>
    <row r="615" spans="1:48" ht="30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</row>
    <row r="616" spans="1:48" ht="30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</row>
    <row r="617" spans="1:48" ht="30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</row>
    <row r="618" spans="1:48" ht="30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</row>
    <row r="619" spans="1:48" ht="30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</row>
    <row r="620" spans="1:48" ht="30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</row>
    <row r="621" spans="1:48" ht="30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</row>
    <row r="622" spans="1:48" ht="30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</row>
    <row r="623" spans="1:48" ht="30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</row>
    <row r="624" spans="1:48" ht="30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</row>
    <row r="625" spans="1:48" ht="30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</row>
    <row r="626" spans="1:48" ht="30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</row>
    <row r="627" spans="1:48" ht="30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</row>
    <row r="628" spans="1:48" ht="30" customHeight="1">
      <c r="A628" s="8" t="s">
        <v>70</v>
      </c>
      <c r="B628" s="9"/>
      <c r="C628" s="9"/>
      <c r="D628" s="9"/>
      <c r="E628" s="9"/>
      <c r="F628" s="11">
        <f>SUM(F605:F627)</f>
        <v>0</v>
      </c>
      <c r="G628" s="9"/>
      <c r="H628" s="11">
        <f>SUM(H605:H627)</f>
        <v>0</v>
      </c>
      <c r="I628" s="9"/>
      <c r="J628" s="11">
        <f>SUM(J605:J627)</f>
        <v>0</v>
      </c>
      <c r="K628" s="9"/>
      <c r="L628" s="11">
        <f>SUM(L605:L627)</f>
        <v>0</v>
      </c>
      <c r="M628" s="9"/>
      <c r="N628" t="s">
        <v>71</v>
      </c>
    </row>
    <row r="629" spans="1:48" ht="30" customHeight="1">
      <c r="A629" s="8" t="s">
        <v>862</v>
      </c>
      <c r="B629" s="8" t="s">
        <v>52</v>
      </c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3"/>
      <c r="O629" s="3"/>
      <c r="P629" s="3"/>
      <c r="Q629" s="2" t="s">
        <v>863</v>
      </c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</row>
    <row r="630" spans="1:48" ht="30" customHeight="1">
      <c r="A630" s="8" t="s">
        <v>354</v>
      </c>
      <c r="B630" s="8" t="s">
        <v>355</v>
      </c>
      <c r="C630" s="8" t="s">
        <v>114</v>
      </c>
      <c r="D630" s="9">
        <v>26</v>
      </c>
      <c r="E630" s="11">
        <f>TRUNC(일위대가목록!E49,0)</f>
        <v>0</v>
      </c>
      <c r="F630" s="11">
        <f t="shared" ref="F630:F638" si="56">TRUNC(E630*D630, 0)</f>
        <v>0</v>
      </c>
      <c r="G630" s="11">
        <f>TRUNC(일위대가목록!F49,0)</f>
        <v>0</v>
      </c>
      <c r="H630" s="11">
        <f t="shared" ref="H630:H638" si="57">TRUNC(G630*D630, 0)</f>
        <v>0</v>
      </c>
      <c r="I630" s="11">
        <f>TRUNC(일위대가목록!G49,0)</f>
        <v>0</v>
      </c>
      <c r="J630" s="11">
        <f t="shared" ref="J630:J638" si="58">TRUNC(I630*D630, 0)</f>
        <v>0</v>
      </c>
      <c r="K630" s="11">
        <f t="shared" ref="K630:K638" si="59">TRUNC(E630+G630+I630, 0)</f>
        <v>0</v>
      </c>
      <c r="L630" s="11">
        <f t="shared" ref="L630:L638" si="60">TRUNC(F630+H630+J630, 0)</f>
        <v>0</v>
      </c>
      <c r="M630" s="8" t="s">
        <v>356</v>
      </c>
      <c r="N630" s="2" t="s">
        <v>357</v>
      </c>
      <c r="O630" s="2" t="s">
        <v>52</v>
      </c>
      <c r="P630" s="2" t="s">
        <v>52</v>
      </c>
      <c r="Q630" s="2" t="s">
        <v>863</v>
      </c>
      <c r="R630" s="2" t="s">
        <v>63</v>
      </c>
      <c r="S630" s="2" t="s">
        <v>64</v>
      </c>
      <c r="T630" s="2" t="s">
        <v>64</v>
      </c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2" t="s">
        <v>52</v>
      </c>
      <c r="AS630" s="2" t="s">
        <v>52</v>
      </c>
      <c r="AT630" s="3"/>
      <c r="AU630" s="2" t="s">
        <v>864</v>
      </c>
      <c r="AV630" s="3">
        <v>271</v>
      </c>
    </row>
    <row r="631" spans="1:48" ht="30" customHeight="1">
      <c r="A631" s="8" t="s">
        <v>359</v>
      </c>
      <c r="B631" s="8" t="s">
        <v>360</v>
      </c>
      <c r="C631" s="8" t="s">
        <v>91</v>
      </c>
      <c r="D631" s="9">
        <v>6</v>
      </c>
      <c r="E631" s="11">
        <f>TRUNC(일위대가목록!E50,0)</f>
        <v>0</v>
      </c>
      <c r="F631" s="11">
        <f t="shared" si="56"/>
        <v>0</v>
      </c>
      <c r="G631" s="11">
        <f>TRUNC(일위대가목록!F50,0)</f>
        <v>0</v>
      </c>
      <c r="H631" s="11">
        <f t="shared" si="57"/>
        <v>0</v>
      </c>
      <c r="I631" s="11">
        <f>TRUNC(일위대가목록!G50,0)</f>
        <v>0</v>
      </c>
      <c r="J631" s="11">
        <f t="shared" si="58"/>
        <v>0</v>
      </c>
      <c r="K631" s="11">
        <f t="shared" si="59"/>
        <v>0</v>
      </c>
      <c r="L631" s="11">
        <f t="shared" si="60"/>
        <v>0</v>
      </c>
      <c r="M631" s="8" t="s">
        <v>361</v>
      </c>
      <c r="N631" s="2" t="s">
        <v>362</v>
      </c>
      <c r="O631" s="2" t="s">
        <v>52</v>
      </c>
      <c r="P631" s="2" t="s">
        <v>52</v>
      </c>
      <c r="Q631" s="2" t="s">
        <v>863</v>
      </c>
      <c r="R631" s="2" t="s">
        <v>63</v>
      </c>
      <c r="S631" s="2" t="s">
        <v>64</v>
      </c>
      <c r="T631" s="2" t="s">
        <v>64</v>
      </c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2" t="s">
        <v>52</v>
      </c>
      <c r="AS631" s="2" t="s">
        <v>52</v>
      </c>
      <c r="AT631" s="3"/>
      <c r="AU631" s="2" t="s">
        <v>865</v>
      </c>
      <c r="AV631" s="3">
        <v>274</v>
      </c>
    </row>
    <row r="632" spans="1:48" ht="30" customHeight="1">
      <c r="A632" s="8" t="s">
        <v>359</v>
      </c>
      <c r="B632" s="8" t="s">
        <v>364</v>
      </c>
      <c r="C632" s="8" t="s">
        <v>91</v>
      </c>
      <c r="D632" s="9">
        <v>315</v>
      </c>
      <c r="E632" s="11">
        <f>TRUNC(일위대가목록!E51,0)</f>
        <v>0</v>
      </c>
      <c r="F632" s="11">
        <f t="shared" si="56"/>
        <v>0</v>
      </c>
      <c r="G632" s="11">
        <f>TRUNC(일위대가목록!F51,0)</f>
        <v>0</v>
      </c>
      <c r="H632" s="11">
        <f t="shared" si="57"/>
        <v>0</v>
      </c>
      <c r="I632" s="11">
        <f>TRUNC(일위대가목록!G51,0)</f>
        <v>0</v>
      </c>
      <c r="J632" s="11">
        <f t="shared" si="58"/>
        <v>0</v>
      </c>
      <c r="K632" s="11">
        <f t="shared" si="59"/>
        <v>0</v>
      </c>
      <c r="L632" s="11">
        <f t="shared" si="60"/>
        <v>0</v>
      </c>
      <c r="M632" s="8" t="s">
        <v>365</v>
      </c>
      <c r="N632" s="2" t="s">
        <v>366</v>
      </c>
      <c r="O632" s="2" t="s">
        <v>52</v>
      </c>
      <c r="P632" s="2" t="s">
        <v>52</v>
      </c>
      <c r="Q632" s="2" t="s">
        <v>863</v>
      </c>
      <c r="R632" s="2" t="s">
        <v>63</v>
      </c>
      <c r="S632" s="2" t="s">
        <v>64</v>
      </c>
      <c r="T632" s="2" t="s">
        <v>64</v>
      </c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2" t="s">
        <v>52</v>
      </c>
      <c r="AS632" s="2" t="s">
        <v>52</v>
      </c>
      <c r="AT632" s="3"/>
      <c r="AU632" s="2" t="s">
        <v>866</v>
      </c>
      <c r="AV632" s="3">
        <v>275</v>
      </c>
    </row>
    <row r="633" spans="1:48" ht="30" customHeight="1">
      <c r="A633" s="8" t="s">
        <v>368</v>
      </c>
      <c r="B633" s="8" t="s">
        <v>369</v>
      </c>
      <c r="C633" s="8" t="s">
        <v>91</v>
      </c>
      <c r="D633" s="9">
        <v>293</v>
      </c>
      <c r="E633" s="11">
        <f>TRUNC(일위대가목록!E52,0)</f>
        <v>0</v>
      </c>
      <c r="F633" s="11">
        <f t="shared" si="56"/>
        <v>0</v>
      </c>
      <c r="G633" s="11">
        <f>TRUNC(일위대가목록!F52,0)</f>
        <v>0</v>
      </c>
      <c r="H633" s="11">
        <f t="shared" si="57"/>
        <v>0</v>
      </c>
      <c r="I633" s="11">
        <f>TRUNC(일위대가목록!G52,0)</f>
        <v>0</v>
      </c>
      <c r="J633" s="11">
        <f t="shared" si="58"/>
        <v>0</v>
      </c>
      <c r="K633" s="11">
        <f t="shared" si="59"/>
        <v>0</v>
      </c>
      <c r="L633" s="11">
        <f t="shared" si="60"/>
        <v>0</v>
      </c>
      <c r="M633" s="8" t="s">
        <v>370</v>
      </c>
      <c r="N633" s="2" t="s">
        <v>371</v>
      </c>
      <c r="O633" s="2" t="s">
        <v>52</v>
      </c>
      <c r="P633" s="2" t="s">
        <v>52</v>
      </c>
      <c r="Q633" s="2" t="s">
        <v>863</v>
      </c>
      <c r="R633" s="2" t="s">
        <v>63</v>
      </c>
      <c r="S633" s="2" t="s">
        <v>64</v>
      </c>
      <c r="T633" s="2" t="s">
        <v>64</v>
      </c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2" t="s">
        <v>52</v>
      </c>
      <c r="AS633" s="2" t="s">
        <v>52</v>
      </c>
      <c r="AT633" s="3"/>
      <c r="AU633" s="2" t="s">
        <v>867</v>
      </c>
      <c r="AV633" s="3">
        <v>276</v>
      </c>
    </row>
    <row r="634" spans="1:48" ht="30" customHeight="1">
      <c r="A634" s="8" t="s">
        <v>373</v>
      </c>
      <c r="B634" s="8" t="s">
        <v>374</v>
      </c>
      <c r="C634" s="8" t="s">
        <v>114</v>
      </c>
      <c r="D634" s="9">
        <v>6</v>
      </c>
      <c r="E634" s="11">
        <f>TRUNC(일위대가목록!E53,0)</f>
        <v>0</v>
      </c>
      <c r="F634" s="11">
        <f t="shared" si="56"/>
        <v>0</v>
      </c>
      <c r="G634" s="11">
        <f>TRUNC(일위대가목록!F53,0)</f>
        <v>0</v>
      </c>
      <c r="H634" s="11">
        <f t="shared" si="57"/>
        <v>0</v>
      </c>
      <c r="I634" s="11">
        <f>TRUNC(일위대가목록!G53,0)</f>
        <v>0</v>
      </c>
      <c r="J634" s="11">
        <f t="shared" si="58"/>
        <v>0</v>
      </c>
      <c r="K634" s="11">
        <f t="shared" si="59"/>
        <v>0</v>
      </c>
      <c r="L634" s="11">
        <f t="shared" si="60"/>
        <v>0</v>
      </c>
      <c r="M634" s="8" t="s">
        <v>375</v>
      </c>
      <c r="N634" s="2" t="s">
        <v>376</v>
      </c>
      <c r="O634" s="2" t="s">
        <v>52</v>
      </c>
      <c r="P634" s="2" t="s">
        <v>52</v>
      </c>
      <c r="Q634" s="2" t="s">
        <v>863</v>
      </c>
      <c r="R634" s="2" t="s">
        <v>63</v>
      </c>
      <c r="S634" s="2" t="s">
        <v>64</v>
      </c>
      <c r="T634" s="2" t="s">
        <v>64</v>
      </c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2" t="s">
        <v>52</v>
      </c>
      <c r="AS634" s="2" t="s">
        <v>52</v>
      </c>
      <c r="AT634" s="3"/>
      <c r="AU634" s="2" t="s">
        <v>868</v>
      </c>
      <c r="AV634" s="3">
        <v>419</v>
      </c>
    </row>
    <row r="635" spans="1:48" ht="30" customHeight="1">
      <c r="A635" s="8" t="s">
        <v>373</v>
      </c>
      <c r="B635" s="8" t="s">
        <v>378</v>
      </c>
      <c r="C635" s="8" t="s">
        <v>114</v>
      </c>
      <c r="D635" s="9">
        <v>14</v>
      </c>
      <c r="E635" s="11">
        <f>TRUNC(일위대가목록!E54,0)</f>
        <v>0</v>
      </c>
      <c r="F635" s="11">
        <f t="shared" si="56"/>
        <v>0</v>
      </c>
      <c r="G635" s="11">
        <f>TRUNC(일위대가목록!F54,0)</f>
        <v>0</v>
      </c>
      <c r="H635" s="11">
        <f t="shared" si="57"/>
        <v>0</v>
      </c>
      <c r="I635" s="11">
        <f>TRUNC(일위대가목록!G54,0)</f>
        <v>0</v>
      </c>
      <c r="J635" s="11">
        <f t="shared" si="58"/>
        <v>0</v>
      </c>
      <c r="K635" s="11">
        <f t="shared" si="59"/>
        <v>0</v>
      </c>
      <c r="L635" s="11">
        <f t="shared" si="60"/>
        <v>0</v>
      </c>
      <c r="M635" s="8" t="s">
        <v>379</v>
      </c>
      <c r="N635" s="2" t="s">
        <v>380</v>
      </c>
      <c r="O635" s="2" t="s">
        <v>52</v>
      </c>
      <c r="P635" s="2" t="s">
        <v>52</v>
      </c>
      <c r="Q635" s="2" t="s">
        <v>863</v>
      </c>
      <c r="R635" s="2" t="s">
        <v>63</v>
      </c>
      <c r="S635" s="2" t="s">
        <v>64</v>
      </c>
      <c r="T635" s="2" t="s">
        <v>64</v>
      </c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2" t="s">
        <v>52</v>
      </c>
      <c r="AS635" s="2" t="s">
        <v>52</v>
      </c>
      <c r="AT635" s="3"/>
      <c r="AU635" s="2" t="s">
        <v>869</v>
      </c>
      <c r="AV635" s="3">
        <v>420</v>
      </c>
    </row>
    <row r="636" spans="1:48" ht="30" customHeight="1">
      <c r="A636" s="8" t="s">
        <v>386</v>
      </c>
      <c r="B636" s="8" t="s">
        <v>387</v>
      </c>
      <c r="C636" s="8" t="s">
        <v>91</v>
      </c>
      <c r="D636" s="9">
        <v>14</v>
      </c>
      <c r="E636" s="11">
        <f>TRUNC(일위대가목록!E56,0)</f>
        <v>0</v>
      </c>
      <c r="F636" s="11">
        <f t="shared" si="56"/>
        <v>0</v>
      </c>
      <c r="G636" s="11">
        <f>TRUNC(일위대가목록!F56,0)</f>
        <v>0</v>
      </c>
      <c r="H636" s="11">
        <f t="shared" si="57"/>
        <v>0</v>
      </c>
      <c r="I636" s="11">
        <f>TRUNC(일위대가목록!G56,0)</f>
        <v>0</v>
      </c>
      <c r="J636" s="11">
        <f t="shared" si="58"/>
        <v>0</v>
      </c>
      <c r="K636" s="11">
        <f t="shared" si="59"/>
        <v>0</v>
      </c>
      <c r="L636" s="11">
        <f t="shared" si="60"/>
        <v>0</v>
      </c>
      <c r="M636" s="8" t="s">
        <v>388</v>
      </c>
      <c r="N636" s="2" t="s">
        <v>389</v>
      </c>
      <c r="O636" s="2" t="s">
        <v>52</v>
      </c>
      <c r="P636" s="2" t="s">
        <v>52</v>
      </c>
      <c r="Q636" s="2" t="s">
        <v>863</v>
      </c>
      <c r="R636" s="2" t="s">
        <v>63</v>
      </c>
      <c r="S636" s="2" t="s">
        <v>64</v>
      </c>
      <c r="T636" s="2" t="s">
        <v>64</v>
      </c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2" t="s">
        <v>52</v>
      </c>
      <c r="AS636" s="2" t="s">
        <v>52</v>
      </c>
      <c r="AT636" s="3"/>
      <c r="AU636" s="2" t="s">
        <v>870</v>
      </c>
      <c r="AV636" s="3">
        <v>421</v>
      </c>
    </row>
    <row r="637" spans="1:48" ht="30" customHeight="1">
      <c r="A637" s="8" t="s">
        <v>386</v>
      </c>
      <c r="B637" s="8" t="s">
        <v>391</v>
      </c>
      <c r="C637" s="8" t="s">
        <v>91</v>
      </c>
      <c r="D637" s="9">
        <v>20</v>
      </c>
      <c r="E637" s="11">
        <f>TRUNC(일위대가목록!E57,0)</f>
        <v>0</v>
      </c>
      <c r="F637" s="11">
        <f t="shared" si="56"/>
        <v>0</v>
      </c>
      <c r="G637" s="11">
        <f>TRUNC(일위대가목록!F57,0)</f>
        <v>0</v>
      </c>
      <c r="H637" s="11">
        <f t="shared" si="57"/>
        <v>0</v>
      </c>
      <c r="I637" s="11">
        <f>TRUNC(일위대가목록!G57,0)</f>
        <v>0</v>
      </c>
      <c r="J637" s="11">
        <f t="shared" si="58"/>
        <v>0</v>
      </c>
      <c r="K637" s="11">
        <f t="shared" si="59"/>
        <v>0</v>
      </c>
      <c r="L637" s="11">
        <f t="shared" si="60"/>
        <v>0</v>
      </c>
      <c r="M637" s="8" t="s">
        <v>392</v>
      </c>
      <c r="N637" s="2" t="s">
        <v>393</v>
      </c>
      <c r="O637" s="2" t="s">
        <v>52</v>
      </c>
      <c r="P637" s="2" t="s">
        <v>52</v>
      </c>
      <c r="Q637" s="2" t="s">
        <v>863</v>
      </c>
      <c r="R637" s="2" t="s">
        <v>63</v>
      </c>
      <c r="S637" s="2" t="s">
        <v>64</v>
      </c>
      <c r="T637" s="2" t="s">
        <v>64</v>
      </c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2" t="s">
        <v>52</v>
      </c>
      <c r="AS637" s="2" t="s">
        <v>52</v>
      </c>
      <c r="AT637" s="3"/>
      <c r="AU637" s="2" t="s">
        <v>871</v>
      </c>
      <c r="AV637" s="3">
        <v>422</v>
      </c>
    </row>
    <row r="638" spans="1:48" ht="30" customHeight="1">
      <c r="A638" s="8" t="s">
        <v>382</v>
      </c>
      <c r="B638" s="8" t="s">
        <v>374</v>
      </c>
      <c r="C638" s="8" t="s">
        <v>114</v>
      </c>
      <c r="D638" s="9">
        <v>372</v>
      </c>
      <c r="E638" s="11">
        <f>TRUNC(일위대가목록!E55,0)</f>
        <v>0</v>
      </c>
      <c r="F638" s="11">
        <f t="shared" si="56"/>
        <v>0</v>
      </c>
      <c r="G638" s="11">
        <f>TRUNC(일위대가목록!F55,0)</f>
        <v>0</v>
      </c>
      <c r="H638" s="11">
        <f t="shared" si="57"/>
        <v>0</v>
      </c>
      <c r="I638" s="11">
        <f>TRUNC(일위대가목록!G55,0)</f>
        <v>0</v>
      </c>
      <c r="J638" s="11">
        <f t="shared" si="58"/>
        <v>0</v>
      </c>
      <c r="K638" s="11">
        <f t="shared" si="59"/>
        <v>0</v>
      </c>
      <c r="L638" s="11">
        <f t="shared" si="60"/>
        <v>0</v>
      </c>
      <c r="M638" s="8" t="s">
        <v>383</v>
      </c>
      <c r="N638" s="2" t="s">
        <v>384</v>
      </c>
      <c r="O638" s="2" t="s">
        <v>52</v>
      </c>
      <c r="P638" s="2" t="s">
        <v>52</v>
      </c>
      <c r="Q638" s="2" t="s">
        <v>863</v>
      </c>
      <c r="R638" s="2" t="s">
        <v>63</v>
      </c>
      <c r="S638" s="2" t="s">
        <v>64</v>
      </c>
      <c r="T638" s="2" t="s">
        <v>64</v>
      </c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2" t="s">
        <v>52</v>
      </c>
      <c r="AS638" s="2" t="s">
        <v>52</v>
      </c>
      <c r="AT638" s="3"/>
      <c r="AU638" s="2" t="s">
        <v>872</v>
      </c>
      <c r="AV638" s="3">
        <v>279</v>
      </c>
    </row>
    <row r="639" spans="1:48" ht="30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</row>
    <row r="640" spans="1:48" ht="30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</row>
    <row r="641" spans="1:48" ht="30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</row>
    <row r="642" spans="1:48" ht="30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</row>
    <row r="643" spans="1:48" ht="30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</row>
    <row r="644" spans="1:48" ht="30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</row>
    <row r="645" spans="1:48" ht="30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</row>
    <row r="646" spans="1:48" ht="30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</row>
    <row r="647" spans="1:48" ht="30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</row>
    <row r="648" spans="1:48" ht="30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</row>
    <row r="649" spans="1:48" ht="30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</row>
    <row r="650" spans="1:48" ht="30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</row>
    <row r="651" spans="1:48" ht="30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</row>
    <row r="652" spans="1:48" ht="30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</row>
    <row r="653" spans="1:48" ht="30" customHeight="1">
      <c r="A653" s="8" t="s">
        <v>70</v>
      </c>
      <c r="B653" s="9"/>
      <c r="C653" s="9"/>
      <c r="D653" s="9"/>
      <c r="E653" s="9"/>
      <c r="F653" s="11">
        <f>SUM(F630:F652)</f>
        <v>0</v>
      </c>
      <c r="G653" s="9"/>
      <c r="H653" s="11">
        <f>SUM(H630:H652)</f>
        <v>0</v>
      </c>
      <c r="I653" s="9"/>
      <c r="J653" s="11">
        <f>SUM(J630:J652)</f>
        <v>0</v>
      </c>
      <c r="K653" s="9"/>
      <c r="L653" s="11">
        <f>SUM(L630:L652)</f>
        <v>0</v>
      </c>
      <c r="M653" s="9"/>
      <c r="N653" t="s">
        <v>71</v>
      </c>
    </row>
    <row r="654" spans="1:48" ht="30" customHeight="1">
      <c r="A654" s="8" t="s">
        <v>873</v>
      </c>
      <c r="B654" s="8" t="s">
        <v>52</v>
      </c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3"/>
      <c r="O654" s="3"/>
      <c r="P654" s="3"/>
      <c r="Q654" s="2" t="s">
        <v>874</v>
      </c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</row>
    <row r="655" spans="1:48" ht="30" customHeight="1">
      <c r="A655" s="8" t="s">
        <v>397</v>
      </c>
      <c r="B655" s="8" t="s">
        <v>52</v>
      </c>
      <c r="C655" s="8" t="s">
        <v>398</v>
      </c>
      <c r="D655" s="9">
        <v>19</v>
      </c>
      <c r="E655" s="11"/>
      <c r="F655" s="11"/>
      <c r="G655" s="11"/>
      <c r="H655" s="11"/>
      <c r="I655" s="11"/>
      <c r="J655" s="11"/>
      <c r="K655" s="11"/>
      <c r="L655" s="11"/>
      <c r="M655" s="8" t="s">
        <v>52</v>
      </c>
      <c r="N655" s="2" t="s">
        <v>399</v>
      </c>
      <c r="O655" s="2" t="s">
        <v>52</v>
      </c>
      <c r="P655" s="2" t="s">
        <v>52</v>
      </c>
      <c r="Q655" s="2" t="s">
        <v>874</v>
      </c>
      <c r="R655" s="2" t="s">
        <v>64</v>
      </c>
      <c r="S655" s="2" t="s">
        <v>64</v>
      </c>
      <c r="T655" s="2" t="s">
        <v>63</v>
      </c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2" t="s">
        <v>52</v>
      </c>
      <c r="AS655" s="2" t="s">
        <v>52</v>
      </c>
      <c r="AT655" s="3"/>
      <c r="AU655" s="2" t="s">
        <v>875</v>
      </c>
      <c r="AV655" s="3">
        <v>283</v>
      </c>
    </row>
    <row r="656" spans="1:48" ht="30" customHeight="1">
      <c r="A656" s="8" t="s">
        <v>401</v>
      </c>
      <c r="B656" s="8" t="s">
        <v>402</v>
      </c>
      <c r="C656" s="8" t="s">
        <v>403</v>
      </c>
      <c r="D656" s="9">
        <v>60</v>
      </c>
      <c r="E656" s="11"/>
      <c r="F656" s="11"/>
      <c r="G656" s="11"/>
      <c r="H656" s="11"/>
      <c r="I656" s="11"/>
      <c r="J656" s="11"/>
      <c r="K656" s="11"/>
      <c r="L656" s="11"/>
      <c r="M656" s="8" t="s">
        <v>404</v>
      </c>
      <c r="N656" s="2" t="s">
        <v>405</v>
      </c>
      <c r="O656" s="2" t="s">
        <v>52</v>
      </c>
      <c r="P656" s="2" t="s">
        <v>52</v>
      </c>
      <c r="Q656" s="2" t="s">
        <v>874</v>
      </c>
      <c r="R656" s="2" t="s">
        <v>64</v>
      </c>
      <c r="S656" s="2" t="s">
        <v>64</v>
      </c>
      <c r="T656" s="2" t="s">
        <v>63</v>
      </c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2" t="s">
        <v>52</v>
      </c>
      <c r="AS656" s="2" t="s">
        <v>52</v>
      </c>
      <c r="AT656" s="3"/>
      <c r="AU656" s="2" t="s">
        <v>876</v>
      </c>
      <c r="AV656" s="3">
        <v>284</v>
      </c>
    </row>
    <row r="657" spans="1:48" ht="30" customHeight="1">
      <c r="A657" s="8" t="s">
        <v>407</v>
      </c>
      <c r="B657" s="8" t="s">
        <v>408</v>
      </c>
      <c r="C657" s="8" t="s">
        <v>398</v>
      </c>
      <c r="D657" s="9">
        <v>2</v>
      </c>
      <c r="E657" s="11">
        <f>TRUNC(일위대가목록!E58,0)</f>
        <v>0</v>
      </c>
      <c r="F657" s="11">
        <f>TRUNC(E657*D657, 0)</f>
        <v>0</v>
      </c>
      <c r="G657" s="11">
        <f>TRUNC(일위대가목록!F58,0)</f>
        <v>0</v>
      </c>
      <c r="H657" s="11">
        <f>TRUNC(G657*D657, 0)</f>
        <v>0</v>
      </c>
      <c r="I657" s="11">
        <f>TRUNC(일위대가목록!G58,0)</f>
        <v>0</v>
      </c>
      <c r="J657" s="11">
        <f>TRUNC(I657*D657, 0)</f>
        <v>0</v>
      </c>
      <c r="K657" s="11">
        <f t="shared" ref="K655:L658" si="61">TRUNC(E657+G657+I657, 0)</f>
        <v>0</v>
      </c>
      <c r="L657" s="11">
        <f t="shared" si="61"/>
        <v>0</v>
      </c>
      <c r="M657" s="8" t="s">
        <v>409</v>
      </c>
      <c r="N657" s="2" t="s">
        <v>410</v>
      </c>
      <c r="O657" s="2" t="s">
        <v>52</v>
      </c>
      <c r="P657" s="2" t="s">
        <v>52</v>
      </c>
      <c r="Q657" s="2" t="s">
        <v>874</v>
      </c>
      <c r="R657" s="2" t="s">
        <v>63</v>
      </c>
      <c r="S657" s="2" t="s">
        <v>64</v>
      </c>
      <c r="T657" s="2" t="s">
        <v>64</v>
      </c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2" t="s">
        <v>52</v>
      </c>
      <c r="AS657" s="2" t="s">
        <v>52</v>
      </c>
      <c r="AT657" s="3"/>
      <c r="AU657" s="2" t="s">
        <v>877</v>
      </c>
      <c r="AV657" s="3">
        <v>285</v>
      </c>
    </row>
    <row r="658" spans="1:48" ht="30" customHeight="1">
      <c r="A658" s="8" t="s">
        <v>412</v>
      </c>
      <c r="B658" s="8" t="s">
        <v>413</v>
      </c>
      <c r="C658" s="8" t="s">
        <v>60</v>
      </c>
      <c r="D658" s="9">
        <v>19</v>
      </c>
      <c r="E658" s="11">
        <f>TRUNC(일위대가목록!E59,0)</f>
        <v>0</v>
      </c>
      <c r="F658" s="11">
        <f>TRUNC(E658*D658, 0)</f>
        <v>0</v>
      </c>
      <c r="G658" s="11">
        <f>TRUNC(일위대가목록!F59,0)</f>
        <v>0</v>
      </c>
      <c r="H658" s="11">
        <f>TRUNC(G658*D658, 0)</f>
        <v>0</v>
      </c>
      <c r="I658" s="11">
        <f>TRUNC(일위대가목록!G59,0)</f>
        <v>0</v>
      </c>
      <c r="J658" s="11">
        <f>TRUNC(I658*D658, 0)</f>
        <v>0</v>
      </c>
      <c r="K658" s="11">
        <f t="shared" si="61"/>
        <v>0</v>
      </c>
      <c r="L658" s="11">
        <f t="shared" si="61"/>
        <v>0</v>
      </c>
      <c r="M658" s="8" t="s">
        <v>414</v>
      </c>
      <c r="N658" s="2" t="s">
        <v>415</v>
      </c>
      <c r="O658" s="2" t="s">
        <v>52</v>
      </c>
      <c r="P658" s="2" t="s">
        <v>52</v>
      </c>
      <c r="Q658" s="2" t="s">
        <v>874</v>
      </c>
      <c r="R658" s="2" t="s">
        <v>63</v>
      </c>
      <c r="S658" s="2" t="s">
        <v>64</v>
      </c>
      <c r="T658" s="2" t="s">
        <v>64</v>
      </c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2" t="s">
        <v>52</v>
      </c>
      <c r="AS658" s="2" t="s">
        <v>52</v>
      </c>
      <c r="AT658" s="3"/>
      <c r="AU658" s="2" t="s">
        <v>878</v>
      </c>
      <c r="AV658" s="3">
        <v>286</v>
      </c>
    </row>
    <row r="659" spans="1:48" ht="30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</row>
    <row r="660" spans="1:48" ht="30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</row>
    <row r="661" spans="1:48" ht="30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</row>
    <row r="662" spans="1:48" ht="30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</row>
    <row r="663" spans="1:48" ht="30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</row>
    <row r="664" spans="1:48" ht="30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</row>
    <row r="665" spans="1:48" ht="30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</row>
    <row r="666" spans="1:48" ht="30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</row>
    <row r="667" spans="1:48" ht="30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</row>
    <row r="668" spans="1:48" ht="30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</row>
    <row r="669" spans="1:48" ht="30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</row>
    <row r="670" spans="1:48" ht="30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</row>
    <row r="671" spans="1:48" ht="30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</row>
    <row r="672" spans="1:48" ht="30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</row>
    <row r="673" spans="1:48" ht="30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</row>
    <row r="674" spans="1:48" ht="30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</row>
    <row r="675" spans="1:48" ht="30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</row>
    <row r="676" spans="1:48" ht="30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</row>
    <row r="677" spans="1:48" ht="30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</row>
    <row r="678" spans="1:48" ht="30" customHeight="1">
      <c r="A678" s="8" t="s">
        <v>70</v>
      </c>
      <c r="B678" s="9"/>
      <c r="C678" s="9"/>
      <c r="D678" s="9"/>
      <c r="E678" s="9"/>
      <c r="F678" s="11">
        <f>SUM(F655:F677)</f>
        <v>0</v>
      </c>
      <c r="G678" s="9"/>
      <c r="H678" s="11">
        <f>SUM(H655:H677)</f>
        <v>0</v>
      </c>
      <c r="I678" s="9"/>
      <c r="J678" s="11">
        <f>SUM(J655:J677)</f>
        <v>0</v>
      </c>
      <c r="K678" s="9"/>
      <c r="L678" s="11">
        <f>SUM(L655:L677)</f>
        <v>0</v>
      </c>
      <c r="M678" s="9"/>
      <c r="N678" t="s">
        <v>71</v>
      </c>
    </row>
    <row r="679" spans="1:48" ht="30" customHeight="1">
      <c r="A679" s="8" t="s">
        <v>879</v>
      </c>
      <c r="B679" s="8" t="s">
        <v>52</v>
      </c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3"/>
      <c r="O679" s="3"/>
      <c r="P679" s="3"/>
      <c r="Q679" s="2" t="s">
        <v>880</v>
      </c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</row>
    <row r="680" spans="1:48" ht="30" customHeight="1">
      <c r="A680" s="8" t="s">
        <v>419</v>
      </c>
      <c r="B680" s="8" t="s">
        <v>420</v>
      </c>
      <c r="C680" s="8" t="s">
        <v>114</v>
      </c>
      <c r="D680" s="9">
        <v>88</v>
      </c>
      <c r="E680" s="11">
        <f>TRUNC(일위대가목록!E60,0)</f>
        <v>0</v>
      </c>
      <c r="F680" s="11">
        <f t="shared" ref="F680:F694" si="62">TRUNC(E680*D680, 0)</f>
        <v>0</v>
      </c>
      <c r="G680" s="11">
        <f>TRUNC(일위대가목록!F60,0)</f>
        <v>0</v>
      </c>
      <c r="H680" s="11">
        <f t="shared" ref="H680:H694" si="63">TRUNC(G680*D680, 0)</f>
        <v>0</v>
      </c>
      <c r="I680" s="11">
        <f>TRUNC(일위대가목록!G60,0)</f>
        <v>0</v>
      </c>
      <c r="J680" s="11">
        <f t="shared" ref="J680:J694" si="64">TRUNC(I680*D680, 0)</f>
        <v>0</v>
      </c>
      <c r="K680" s="11">
        <f t="shared" ref="K680:K694" si="65">TRUNC(E680+G680+I680, 0)</f>
        <v>0</v>
      </c>
      <c r="L680" s="11">
        <f t="shared" ref="L680:L694" si="66">TRUNC(F680+H680+J680, 0)</f>
        <v>0</v>
      </c>
      <c r="M680" s="8" t="s">
        <v>421</v>
      </c>
      <c r="N680" s="2" t="s">
        <v>422</v>
      </c>
      <c r="O680" s="2" t="s">
        <v>52</v>
      </c>
      <c r="P680" s="2" t="s">
        <v>52</v>
      </c>
      <c r="Q680" s="2" t="s">
        <v>880</v>
      </c>
      <c r="R680" s="2" t="s">
        <v>63</v>
      </c>
      <c r="S680" s="2" t="s">
        <v>64</v>
      </c>
      <c r="T680" s="2" t="s">
        <v>64</v>
      </c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2" t="s">
        <v>52</v>
      </c>
      <c r="AS680" s="2" t="s">
        <v>52</v>
      </c>
      <c r="AT680" s="3"/>
      <c r="AU680" s="2" t="s">
        <v>881</v>
      </c>
      <c r="AV680" s="3">
        <v>424</v>
      </c>
    </row>
    <row r="681" spans="1:48" ht="30" customHeight="1">
      <c r="A681" s="8" t="s">
        <v>424</v>
      </c>
      <c r="B681" s="8" t="s">
        <v>425</v>
      </c>
      <c r="C681" s="8" t="s">
        <v>91</v>
      </c>
      <c r="D681" s="9">
        <v>93</v>
      </c>
      <c r="E681" s="11">
        <f>TRUNC(일위대가목록!E61,0)</f>
        <v>0</v>
      </c>
      <c r="F681" s="11">
        <f t="shared" si="62"/>
        <v>0</v>
      </c>
      <c r="G681" s="11">
        <f>TRUNC(일위대가목록!F61,0)</f>
        <v>0</v>
      </c>
      <c r="H681" s="11">
        <f t="shared" si="63"/>
        <v>0</v>
      </c>
      <c r="I681" s="11">
        <f>TRUNC(일위대가목록!G61,0)</f>
        <v>0</v>
      </c>
      <c r="J681" s="11">
        <f t="shared" si="64"/>
        <v>0</v>
      </c>
      <c r="K681" s="11">
        <f t="shared" si="65"/>
        <v>0</v>
      </c>
      <c r="L681" s="11">
        <f t="shared" si="66"/>
        <v>0</v>
      </c>
      <c r="M681" s="8" t="s">
        <v>426</v>
      </c>
      <c r="N681" s="2" t="s">
        <v>427</v>
      </c>
      <c r="O681" s="2" t="s">
        <v>52</v>
      </c>
      <c r="P681" s="2" t="s">
        <v>52</v>
      </c>
      <c r="Q681" s="2" t="s">
        <v>880</v>
      </c>
      <c r="R681" s="2" t="s">
        <v>63</v>
      </c>
      <c r="S681" s="2" t="s">
        <v>64</v>
      </c>
      <c r="T681" s="2" t="s">
        <v>64</v>
      </c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2" t="s">
        <v>52</v>
      </c>
      <c r="AS681" s="2" t="s">
        <v>52</v>
      </c>
      <c r="AT681" s="3"/>
      <c r="AU681" s="2" t="s">
        <v>882</v>
      </c>
      <c r="AV681" s="3">
        <v>305</v>
      </c>
    </row>
    <row r="682" spans="1:48" ht="30" customHeight="1">
      <c r="A682" s="8" t="s">
        <v>464</v>
      </c>
      <c r="B682" s="8" t="s">
        <v>465</v>
      </c>
      <c r="C682" s="8" t="s">
        <v>114</v>
      </c>
      <c r="D682" s="9">
        <v>100</v>
      </c>
      <c r="E682" s="11">
        <f>TRUNC(일위대가목록!E69,0)</f>
        <v>0</v>
      </c>
      <c r="F682" s="11">
        <f t="shared" si="62"/>
        <v>0</v>
      </c>
      <c r="G682" s="11">
        <f>TRUNC(일위대가목록!F69,0)</f>
        <v>0</v>
      </c>
      <c r="H682" s="11">
        <f t="shared" si="63"/>
        <v>0</v>
      </c>
      <c r="I682" s="11">
        <f>TRUNC(일위대가목록!G69,0)</f>
        <v>0</v>
      </c>
      <c r="J682" s="11">
        <f t="shared" si="64"/>
        <v>0</v>
      </c>
      <c r="K682" s="11">
        <f t="shared" si="65"/>
        <v>0</v>
      </c>
      <c r="L682" s="11">
        <f t="shared" si="66"/>
        <v>0</v>
      </c>
      <c r="M682" s="8" t="s">
        <v>466</v>
      </c>
      <c r="N682" s="2" t="s">
        <v>467</v>
      </c>
      <c r="O682" s="2" t="s">
        <v>52</v>
      </c>
      <c r="P682" s="2" t="s">
        <v>52</v>
      </c>
      <c r="Q682" s="2" t="s">
        <v>880</v>
      </c>
      <c r="R682" s="2" t="s">
        <v>63</v>
      </c>
      <c r="S682" s="2" t="s">
        <v>64</v>
      </c>
      <c r="T682" s="2" t="s">
        <v>64</v>
      </c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2" t="s">
        <v>52</v>
      </c>
      <c r="AS682" s="2" t="s">
        <v>52</v>
      </c>
      <c r="AT682" s="3"/>
      <c r="AU682" s="2" t="s">
        <v>883</v>
      </c>
      <c r="AV682" s="3">
        <v>298</v>
      </c>
    </row>
    <row r="683" spans="1:48" ht="30" customHeight="1">
      <c r="A683" s="8" t="s">
        <v>459</v>
      </c>
      <c r="B683" s="8" t="s">
        <v>460</v>
      </c>
      <c r="C683" s="8" t="s">
        <v>114</v>
      </c>
      <c r="D683" s="9">
        <v>100</v>
      </c>
      <c r="E683" s="11">
        <f>TRUNC(일위대가목록!E68,0)</f>
        <v>0</v>
      </c>
      <c r="F683" s="11">
        <f t="shared" si="62"/>
        <v>0</v>
      </c>
      <c r="G683" s="11">
        <f>TRUNC(일위대가목록!F68,0)</f>
        <v>0</v>
      </c>
      <c r="H683" s="11">
        <f t="shared" si="63"/>
        <v>0</v>
      </c>
      <c r="I683" s="11">
        <f>TRUNC(일위대가목록!G68,0)</f>
        <v>0</v>
      </c>
      <c r="J683" s="11">
        <f t="shared" si="64"/>
        <v>0</v>
      </c>
      <c r="K683" s="11">
        <f t="shared" si="65"/>
        <v>0</v>
      </c>
      <c r="L683" s="11">
        <f t="shared" si="66"/>
        <v>0</v>
      </c>
      <c r="M683" s="8" t="s">
        <v>461</v>
      </c>
      <c r="N683" s="2" t="s">
        <v>462</v>
      </c>
      <c r="O683" s="2" t="s">
        <v>52</v>
      </c>
      <c r="P683" s="2" t="s">
        <v>52</v>
      </c>
      <c r="Q683" s="2" t="s">
        <v>880</v>
      </c>
      <c r="R683" s="2" t="s">
        <v>63</v>
      </c>
      <c r="S683" s="2" t="s">
        <v>64</v>
      </c>
      <c r="T683" s="2" t="s">
        <v>64</v>
      </c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2" t="s">
        <v>52</v>
      </c>
      <c r="AS683" s="2" t="s">
        <v>52</v>
      </c>
      <c r="AT683" s="3"/>
      <c r="AU683" s="2" t="s">
        <v>884</v>
      </c>
      <c r="AV683" s="3">
        <v>297</v>
      </c>
    </row>
    <row r="684" spans="1:48" ht="30" customHeight="1">
      <c r="A684" s="8" t="s">
        <v>885</v>
      </c>
      <c r="B684" s="8" t="s">
        <v>886</v>
      </c>
      <c r="C684" s="8" t="s">
        <v>114</v>
      </c>
      <c r="D684" s="9">
        <v>14</v>
      </c>
      <c r="E684" s="11">
        <f>TRUNC(일위대가목록!E106,0)</f>
        <v>0</v>
      </c>
      <c r="F684" s="11">
        <f t="shared" si="62"/>
        <v>0</v>
      </c>
      <c r="G684" s="11">
        <f>TRUNC(일위대가목록!F106,0)</f>
        <v>0</v>
      </c>
      <c r="H684" s="11">
        <f t="shared" si="63"/>
        <v>0</v>
      </c>
      <c r="I684" s="11">
        <f>TRUNC(일위대가목록!G106,0)</f>
        <v>0</v>
      </c>
      <c r="J684" s="11">
        <f t="shared" si="64"/>
        <v>0</v>
      </c>
      <c r="K684" s="11">
        <f t="shared" si="65"/>
        <v>0</v>
      </c>
      <c r="L684" s="11">
        <f t="shared" si="66"/>
        <v>0</v>
      </c>
      <c r="M684" s="8" t="s">
        <v>887</v>
      </c>
      <c r="N684" s="2" t="s">
        <v>888</v>
      </c>
      <c r="O684" s="2" t="s">
        <v>52</v>
      </c>
      <c r="P684" s="2" t="s">
        <v>52</v>
      </c>
      <c r="Q684" s="2" t="s">
        <v>880</v>
      </c>
      <c r="R684" s="2" t="s">
        <v>63</v>
      </c>
      <c r="S684" s="2" t="s">
        <v>64</v>
      </c>
      <c r="T684" s="2" t="s">
        <v>64</v>
      </c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2" t="s">
        <v>52</v>
      </c>
      <c r="AS684" s="2" t="s">
        <v>52</v>
      </c>
      <c r="AT684" s="3"/>
      <c r="AU684" s="2" t="s">
        <v>889</v>
      </c>
      <c r="AV684" s="3">
        <v>299</v>
      </c>
    </row>
    <row r="685" spans="1:48" ht="30" customHeight="1">
      <c r="A685" s="8" t="s">
        <v>890</v>
      </c>
      <c r="B685" s="8" t="s">
        <v>891</v>
      </c>
      <c r="C685" s="8" t="s">
        <v>114</v>
      </c>
      <c r="D685" s="9">
        <v>19</v>
      </c>
      <c r="E685" s="11">
        <f>TRUNC(일위대가목록!E107,0)</f>
        <v>0</v>
      </c>
      <c r="F685" s="11">
        <f t="shared" si="62"/>
        <v>0</v>
      </c>
      <c r="G685" s="11">
        <f>TRUNC(일위대가목록!F107,0)</f>
        <v>0</v>
      </c>
      <c r="H685" s="11">
        <f t="shared" si="63"/>
        <v>0</v>
      </c>
      <c r="I685" s="11">
        <f>TRUNC(일위대가목록!G107,0)</f>
        <v>0</v>
      </c>
      <c r="J685" s="11">
        <f t="shared" si="64"/>
        <v>0</v>
      </c>
      <c r="K685" s="11">
        <f t="shared" si="65"/>
        <v>0</v>
      </c>
      <c r="L685" s="11">
        <f t="shared" si="66"/>
        <v>0</v>
      </c>
      <c r="M685" s="8" t="s">
        <v>892</v>
      </c>
      <c r="N685" s="2" t="s">
        <v>893</v>
      </c>
      <c r="O685" s="2" t="s">
        <v>52</v>
      </c>
      <c r="P685" s="2" t="s">
        <v>52</v>
      </c>
      <c r="Q685" s="2" t="s">
        <v>880</v>
      </c>
      <c r="R685" s="2" t="s">
        <v>63</v>
      </c>
      <c r="S685" s="2" t="s">
        <v>64</v>
      </c>
      <c r="T685" s="2" t="s">
        <v>64</v>
      </c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2" t="s">
        <v>52</v>
      </c>
      <c r="AS685" s="2" t="s">
        <v>52</v>
      </c>
      <c r="AT685" s="3"/>
      <c r="AU685" s="2" t="s">
        <v>894</v>
      </c>
      <c r="AV685" s="3">
        <v>300</v>
      </c>
    </row>
    <row r="686" spans="1:48" ht="30" customHeight="1">
      <c r="A686" s="8" t="s">
        <v>444</v>
      </c>
      <c r="B686" s="8" t="s">
        <v>445</v>
      </c>
      <c r="C686" s="8" t="s">
        <v>114</v>
      </c>
      <c r="D686" s="9">
        <v>9</v>
      </c>
      <c r="E686" s="11">
        <f>TRUNC(일위대가목록!E65,0)</f>
        <v>0</v>
      </c>
      <c r="F686" s="11">
        <f t="shared" si="62"/>
        <v>0</v>
      </c>
      <c r="G686" s="11">
        <f>TRUNC(일위대가목록!F65,0)</f>
        <v>0</v>
      </c>
      <c r="H686" s="11">
        <f t="shared" si="63"/>
        <v>0</v>
      </c>
      <c r="I686" s="11">
        <f>TRUNC(일위대가목록!G65,0)</f>
        <v>0</v>
      </c>
      <c r="J686" s="11">
        <f t="shared" si="64"/>
        <v>0</v>
      </c>
      <c r="K686" s="11">
        <f t="shared" si="65"/>
        <v>0</v>
      </c>
      <c r="L686" s="11">
        <f t="shared" si="66"/>
        <v>0</v>
      </c>
      <c r="M686" s="8" t="s">
        <v>446</v>
      </c>
      <c r="N686" s="2" t="s">
        <v>447</v>
      </c>
      <c r="O686" s="2" t="s">
        <v>52</v>
      </c>
      <c r="P686" s="2" t="s">
        <v>52</v>
      </c>
      <c r="Q686" s="2" t="s">
        <v>880</v>
      </c>
      <c r="R686" s="2" t="s">
        <v>63</v>
      </c>
      <c r="S686" s="2" t="s">
        <v>64</v>
      </c>
      <c r="T686" s="2" t="s">
        <v>64</v>
      </c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2" t="s">
        <v>52</v>
      </c>
      <c r="AS686" s="2" t="s">
        <v>52</v>
      </c>
      <c r="AT686" s="3"/>
      <c r="AU686" s="2" t="s">
        <v>895</v>
      </c>
      <c r="AV686" s="3">
        <v>301</v>
      </c>
    </row>
    <row r="687" spans="1:48" ht="30" customHeight="1">
      <c r="A687" s="8" t="s">
        <v>449</v>
      </c>
      <c r="B687" s="8" t="s">
        <v>450</v>
      </c>
      <c r="C687" s="8" t="s">
        <v>91</v>
      </c>
      <c r="D687" s="9">
        <v>18</v>
      </c>
      <c r="E687" s="11">
        <f>TRUNC(일위대가목록!E66,0)</f>
        <v>0</v>
      </c>
      <c r="F687" s="11">
        <f t="shared" si="62"/>
        <v>0</v>
      </c>
      <c r="G687" s="11">
        <f>TRUNC(일위대가목록!F66,0)</f>
        <v>0</v>
      </c>
      <c r="H687" s="11">
        <f t="shared" si="63"/>
        <v>0</v>
      </c>
      <c r="I687" s="11">
        <f>TRUNC(일위대가목록!G66,0)</f>
        <v>0</v>
      </c>
      <c r="J687" s="11">
        <f t="shared" si="64"/>
        <v>0</v>
      </c>
      <c r="K687" s="11">
        <f t="shared" si="65"/>
        <v>0</v>
      </c>
      <c r="L687" s="11">
        <f t="shared" si="66"/>
        <v>0</v>
      </c>
      <c r="M687" s="8" t="s">
        <v>451</v>
      </c>
      <c r="N687" s="2" t="s">
        <v>452</v>
      </c>
      <c r="O687" s="2" t="s">
        <v>52</v>
      </c>
      <c r="P687" s="2" t="s">
        <v>52</v>
      </c>
      <c r="Q687" s="2" t="s">
        <v>880</v>
      </c>
      <c r="R687" s="2" t="s">
        <v>63</v>
      </c>
      <c r="S687" s="2" t="s">
        <v>64</v>
      </c>
      <c r="T687" s="2" t="s">
        <v>64</v>
      </c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2" t="s">
        <v>52</v>
      </c>
      <c r="AS687" s="2" t="s">
        <v>52</v>
      </c>
      <c r="AT687" s="3"/>
      <c r="AU687" s="2" t="s">
        <v>896</v>
      </c>
      <c r="AV687" s="3">
        <v>288</v>
      </c>
    </row>
    <row r="688" spans="1:48" ht="30" customHeight="1">
      <c r="A688" s="8" t="s">
        <v>897</v>
      </c>
      <c r="B688" s="8" t="s">
        <v>898</v>
      </c>
      <c r="C688" s="8" t="s">
        <v>91</v>
      </c>
      <c r="D688" s="9">
        <v>7</v>
      </c>
      <c r="E688" s="11">
        <f>TRUNC(일위대가목록!E108,0)</f>
        <v>0</v>
      </c>
      <c r="F688" s="11">
        <f t="shared" si="62"/>
        <v>0</v>
      </c>
      <c r="G688" s="11">
        <f>TRUNC(일위대가목록!F108,0)</f>
        <v>0</v>
      </c>
      <c r="H688" s="11">
        <f t="shared" si="63"/>
        <v>0</v>
      </c>
      <c r="I688" s="11">
        <f>TRUNC(일위대가목록!G108,0)</f>
        <v>0</v>
      </c>
      <c r="J688" s="11">
        <f t="shared" si="64"/>
        <v>0</v>
      </c>
      <c r="K688" s="11">
        <f t="shared" si="65"/>
        <v>0</v>
      </c>
      <c r="L688" s="11">
        <f t="shared" si="66"/>
        <v>0</v>
      </c>
      <c r="M688" s="8" t="s">
        <v>899</v>
      </c>
      <c r="N688" s="2" t="s">
        <v>900</v>
      </c>
      <c r="O688" s="2" t="s">
        <v>52</v>
      </c>
      <c r="P688" s="2" t="s">
        <v>52</v>
      </c>
      <c r="Q688" s="2" t="s">
        <v>880</v>
      </c>
      <c r="R688" s="2" t="s">
        <v>63</v>
      </c>
      <c r="S688" s="2" t="s">
        <v>64</v>
      </c>
      <c r="T688" s="2" t="s">
        <v>64</v>
      </c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2" t="s">
        <v>52</v>
      </c>
      <c r="AS688" s="2" t="s">
        <v>52</v>
      </c>
      <c r="AT688" s="3"/>
      <c r="AU688" s="2" t="s">
        <v>901</v>
      </c>
      <c r="AV688" s="3">
        <v>289</v>
      </c>
    </row>
    <row r="689" spans="1:48" ht="30" customHeight="1">
      <c r="A689" s="8" t="s">
        <v>902</v>
      </c>
      <c r="B689" s="8" t="s">
        <v>903</v>
      </c>
      <c r="C689" s="8" t="s">
        <v>91</v>
      </c>
      <c r="D689" s="9">
        <v>30</v>
      </c>
      <c r="E689" s="11">
        <f>TRUNC(일위대가목록!E109,0)</f>
        <v>0</v>
      </c>
      <c r="F689" s="11">
        <f t="shared" si="62"/>
        <v>0</v>
      </c>
      <c r="G689" s="11">
        <f>TRUNC(일위대가목록!F109,0)</f>
        <v>0</v>
      </c>
      <c r="H689" s="11">
        <f t="shared" si="63"/>
        <v>0</v>
      </c>
      <c r="I689" s="11">
        <f>TRUNC(일위대가목록!G109,0)</f>
        <v>0</v>
      </c>
      <c r="J689" s="11">
        <f t="shared" si="64"/>
        <v>0</v>
      </c>
      <c r="K689" s="11">
        <f t="shared" si="65"/>
        <v>0</v>
      </c>
      <c r="L689" s="11">
        <f t="shared" si="66"/>
        <v>0</v>
      </c>
      <c r="M689" s="8" t="s">
        <v>904</v>
      </c>
      <c r="N689" s="2" t="s">
        <v>905</v>
      </c>
      <c r="O689" s="2" t="s">
        <v>52</v>
      </c>
      <c r="P689" s="2" t="s">
        <v>52</v>
      </c>
      <c r="Q689" s="2" t="s">
        <v>880</v>
      </c>
      <c r="R689" s="2" t="s">
        <v>63</v>
      </c>
      <c r="S689" s="2" t="s">
        <v>64</v>
      </c>
      <c r="T689" s="2" t="s">
        <v>64</v>
      </c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2" t="s">
        <v>52</v>
      </c>
      <c r="AS689" s="2" t="s">
        <v>52</v>
      </c>
      <c r="AT689" s="3"/>
      <c r="AU689" s="2" t="s">
        <v>906</v>
      </c>
      <c r="AV689" s="3">
        <v>292</v>
      </c>
    </row>
    <row r="690" spans="1:48" ht="30" customHeight="1">
      <c r="A690" s="8" t="s">
        <v>907</v>
      </c>
      <c r="B690" s="8" t="s">
        <v>903</v>
      </c>
      <c r="C690" s="8" t="s">
        <v>91</v>
      </c>
      <c r="D690" s="9">
        <v>13</v>
      </c>
      <c r="E690" s="11">
        <f>TRUNC(일위대가목록!E110,0)</f>
        <v>0</v>
      </c>
      <c r="F690" s="11">
        <f t="shared" si="62"/>
        <v>0</v>
      </c>
      <c r="G690" s="11">
        <f>TRUNC(일위대가목록!F110,0)</f>
        <v>0</v>
      </c>
      <c r="H690" s="11">
        <f t="shared" si="63"/>
        <v>0</v>
      </c>
      <c r="I690" s="11">
        <f>TRUNC(일위대가목록!G110,0)</f>
        <v>0</v>
      </c>
      <c r="J690" s="11">
        <f t="shared" si="64"/>
        <v>0</v>
      </c>
      <c r="K690" s="11">
        <f t="shared" si="65"/>
        <v>0</v>
      </c>
      <c r="L690" s="11">
        <f t="shared" si="66"/>
        <v>0</v>
      </c>
      <c r="M690" s="8" t="s">
        <v>908</v>
      </c>
      <c r="N690" s="2" t="s">
        <v>909</v>
      </c>
      <c r="O690" s="2" t="s">
        <v>52</v>
      </c>
      <c r="P690" s="2" t="s">
        <v>52</v>
      </c>
      <c r="Q690" s="2" t="s">
        <v>880</v>
      </c>
      <c r="R690" s="2" t="s">
        <v>63</v>
      </c>
      <c r="S690" s="2" t="s">
        <v>64</v>
      </c>
      <c r="T690" s="2" t="s">
        <v>64</v>
      </c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2" t="s">
        <v>52</v>
      </c>
      <c r="AS690" s="2" t="s">
        <v>52</v>
      </c>
      <c r="AT690" s="3"/>
      <c r="AU690" s="2" t="s">
        <v>910</v>
      </c>
      <c r="AV690" s="3">
        <v>293</v>
      </c>
    </row>
    <row r="691" spans="1:48" ht="30" customHeight="1">
      <c r="A691" s="8" t="s">
        <v>911</v>
      </c>
      <c r="B691" s="8" t="s">
        <v>903</v>
      </c>
      <c r="C691" s="8" t="s">
        <v>91</v>
      </c>
      <c r="D691" s="9">
        <v>20</v>
      </c>
      <c r="E691" s="11">
        <f>TRUNC(일위대가목록!E111,0)</f>
        <v>0</v>
      </c>
      <c r="F691" s="11">
        <f t="shared" si="62"/>
        <v>0</v>
      </c>
      <c r="G691" s="11">
        <f>TRUNC(일위대가목록!F111,0)</f>
        <v>0</v>
      </c>
      <c r="H691" s="11">
        <f t="shared" si="63"/>
        <v>0</v>
      </c>
      <c r="I691" s="11">
        <f>TRUNC(일위대가목록!G111,0)</f>
        <v>0</v>
      </c>
      <c r="J691" s="11">
        <f t="shared" si="64"/>
        <v>0</v>
      </c>
      <c r="K691" s="11">
        <f t="shared" si="65"/>
        <v>0</v>
      </c>
      <c r="L691" s="11">
        <f t="shared" si="66"/>
        <v>0</v>
      </c>
      <c r="M691" s="8" t="s">
        <v>912</v>
      </c>
      <c r="N691" s="2" t="s">
        <v>913</v>
      </c>
      <c r="O691" s="2" t="s">
        <v>52</v>
      </c>
      <c r="P691" s="2" t="s">
        <v>52</v>
      </c>
      <c r="Q691" s="2" t="s">
        <v>880</v>
      </c>
      <c r="R691" s="2" t="s">
        <v>63</v>
      </c>
      <c r="S691" s="2" t="s">
        <v>64</v>
      </c>
      <c r="T691" s="2" t="s">
        <v>64</v>
      </c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2" t="s">
        <v>52</v>
      </c>
      <c r="AS691" s="2" t="s">
        <v>52</v>
      </c>
      <c r="AT691" s="3"/>
      <c r="AU691" s="2" t="s">
        <v>914</v>
      </c>
      <c r="AV691" s="3">
        <v>294</v>
      </c>
    </row>
    <row r="692" spans="1:48" ht="30" customHeight="1">
      <c r="A692" s="8" t="s">
        <v>454</v>
      </c>
      <c r="B692" s="8" t="s">
        <v>455</v>
      </c>
      <c r="C692" s="8" t="s">
        <v>114</v>
      </c>
      <c r="D692" s="9">
        <v>372</v>
      </c>
      <c r="E692" s="11">
        <f>TRUNC(일위대가목록!E67,0)</f>
        <v>0</v>
      </c>
      <c r="F692" s="11">
        <f t="shared" si="62"/>
        <v>0</v>
      </c>
      <c r="G692" s="11">
        <f>TRUNC(일위대가목록!F67,0)</f>
        <v>0</v>
      </c>
      <c r="H692" s="11">
        <f t="shared" si="63"/>
        <v>0</v>
      </c>
      <c r="I692" s="11">
        <f>TRUNC(일위대가목록!G67,0)</f>
        <v>0</v>
      </c>
      <c r="J692" s="11">
        <f t="shared" si="64"/>
        <v>0</v>
      </c>
      <c r="K692" s="11">
        <f t="shared" si="65"/>
        <v>0</v>
      </c>
      <c r="L692" s="11">
        <f t="shared" si="66"/>
        <v>0</v>
      </c>
      <c r="M692" s="8" t="s">
        <v>456</v>
      </c>
      <c r="N692" s="2" t="s">
        <v>457</v>
      </c>
      <c r="O692" s="2" t="s">
        <v>52</v>
      </c>
      <c r="P692" s="2" t="s">
        <v>52</v>
      </c>
      <c r="Q692" s="2" t="s">
        <v>880</v>
      </c>
      <c r="R692" s="2" t="s">
        <v>63</v>
      </c>
      <c r="S692" s="2" t="s">
        <v>64</v>
      </c>
      <c r="T692" s="2" t="s">
        <v>64</v>
      </c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2" t="s">
        <v>52</v>
      </c>
      <c r="AS692" s="2" t="s">
        <v>52</v>
      </c>
      <c r="AT692" s="3"/>
      <c r="AU692" s="2" t="s">
        <v>915</v>
      </c>
      <c r="AV692" s="3">
        <v>295</v>
      </c>
    </row>
    <row r="693" spans="1:48" ht="30" customHeight="1">
      <c r="A693" s="8" t="s">
        <v>916</v>
      </c>
      <c r="B693" s="8" t="s">
        <v>917</v>
      </c>
      <c r="C693" s="8" t="s">
        <v>398</v>
      </c>
      <c r="D693" s="9">
        <v>18</v>
      </c>
      <c r="E693" s="11">
        <f>TRUNC(일위대가목록!E112,0)</f>
        <v>0</v>
      </c>
      <c r="F693" s="11">
        <f t="shared" si="62"/>
        <v>0</v>
      </c>
      <c r="G693" s="11">
        <f>TRUNC(일위대가목록!F112,0)</f>
        <v>0</v>
      </c>
      <c r="H693" s="11">
        <f t="shared" si="63"/>
        <v>0</v>
      </c>
      <c r="I693" s="11">
        <f>TRUNC(일위대가목록!G112,0)</f>
        <v>0</v>
      </c>
      <c r="J693" s="11">
        <f t="shared" si="64"/>
        <v>0</v>
      </c>
      <c r="K693" s="11">
        <f t="shared" si="65"/>
        <v>0</v>
      </c>
      <c r="L693" s="11">
        <f t="shared" si="66"/>
        <v>0</v>
      </c>
      <c r="M693" s="8" t="s">
        <v>918</v>
      </c>
      <c r="N693" s="2" t="s">
        <v>919</v>
      </c>
      <c r="O693" s="2" t="s">
        <v>52</v>
      </c>
      <c r="P693" s="2" t="s">
        <v>52</v>
      </c>
      <c r="Q693" s="2" t="s">
        <v>880</v>
      </c>
      <c r="R693" s="2" t="s">
        <v>63</v>
      </c>
      <c r="S693" s="2" t="s">
        <v>64</v>
      </c>
      <c r="T693" s="2" t="s">
        <v>64</v>
      </c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2" t="s">
        <v>52</v>
      </c>
      <c r="AS693" s="2" t="s">
        <v>52</v>
      </c>
      <c r="AT693" s="3"/>
      <c r="AU693" s="2" t="s">
        <v>920</v>
      </c>
      <c r="AV693" s="3">
        <v>302</v>
      </c>
    </row>
    <row r="694" spans="1:48" ht="30" customHeight="1">
      <c r="A694" s="8" t="s">
        <v>469</v>
      </c>
      <c r="B694" s="8" t="s">
        <v>470</v>
      </c>
      <c r="C694" s="8" t="s">
        <v>91</v>
      </c>
      <c r="D694" s="9">
        <v>2</v>
      </c>
      <c r="E694" s="11">
        <f>TRUNC(일위대가목록!E70,0)</f>
        <v>0</v>
      </c>
      <c r="F694" s="11">
        <f t="shared" si="62"/>
        <v>0</v>
      </c>
      <c r="G694" s="11">
        <f>TRUNC(일위대가목록!F70,0)</f>
        <v>0</v>
      </c>
      <c r="H694" s="11">
        <f t="shared" si="63"/>
        <v>0</v>
      </c>
      <c r="I694" s="11">
        <f>TRUNC(일위대가목록!G70,0)</f>
        <v>0</v>
      </c>
      <c r="J694" s="11">
        <f t="shared" si="64"/>
        <v>0</v>
      </c>
      <c r="K694" s="11">
        <f t="shared" si="65"/>
        <v>0</v>
      </c>
      <c r="L694" s="11">
        <f t="shared" si="66"/>
        <v>0</v>
      </c>
      <c r="M694" s="8" t="s">
        <v>471</v>
      </c>
      <c r="N694" s="2" t="s">
        <v>472</v>
      </c>
      <c r="O694" s="2" t="s">
        <v>52</v>
      </c>
      <c r="P694" s="2" t="s">
        <v>52</v>
      </c>
      <c r="Q694" s="2" t="s">
        <v>880</v>
      </c>
      <c r="R694" s="2" t="s">
        <v>63</v>
      </c>
      <c r="S694" s="2" t="s">
        <v>64</v>
      </c>
      <c r="T694" s="2" t="s">
        <v>64</v>
      </c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2" t="s">
        <v>52</v>
      </c>
      <c r="AS694" s="2" t="s">
        <v>52</v>
      </c>
      <c r="AT694" s="3"/>
      <c r="AU694" s="2" t="s">
        <v>921</v>
      </c>
      <c r="AV694" s="3">
        <v>304</v>
      </c>
    </row>
    <row r="695" spans="1:48" ht="30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</row>
    <row r="696" spans="1:48" ht="30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</row>
    <row r="697" spans="1:48" ht="30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</row>
    <row r="698" spans="1:48" ht="30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</row>
    <row r="699" spans="1:48" ht="30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</row>
    <row r="700" spans="1:48" ht="30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</row>
    <row r="701" spans="1:48" ht="30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</row>
    <row r="702" spans="1:48" ht="30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</row>
    <row r="703" spans="1:48" ht="30" customHeight="1">
      <c r="A703" s="8" t="s">
        <v>70</v>
      </c>
      <c r="B703" s="9"/>
      <c r="C703" s="9"/>
      <c r="D703" s="9"/>
      <c r="E703" s="9"/>
      <c r="F703" s="11">
        <f>SUM(F680:F702)</f>
        <v>0</v>
      </c>
      <c r="G703" s="9"/>
      <c r="H703" s="11">
        <f>SUM(H680:H702)</f>
        <v>0</v>
      </c>
      <c r="I703" s="9"/>
      <c r="J703" s="11">
        <f>SUM(J680:J702)</f>
        <v>0</v>
      </c>
      <c r="K703" s="9"/>
      <c r="L703" s="11">
        <f>SUM(L680:L702)</f>
        <v>0</v>
      </c>
      <c r="M703" s="9"/>
      <c r="N703" t="s">
        <v>71</v>
      </c>
    </row>
    <row r="704" spans="1:48" ht="30" customHeight="1">
      <c r="A704" s="8" t="s">
        <v>922</v>
      </c>
      <c r="B704" s="8" t="s">
        <v>52</v>
      </c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3"/>
      <c r="O704" s="3"/>
      <c r="P704" s="3"/>
      <c r="Q704" s="2" t="s">
        <v>923</v>
      </c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</row>
    <row r="705" spans="1:48" ht="30" customHeight="1">
      <c r="A705" s="8" t="s">
        <v>476</v>
      </c>
      <c r="B705" s="8" t="s">
        <v>477</v>
      </c>
      <c r="C705" s="8" t="s">
        <v>114</v>
      </c>
      <c r="D705" s="9">
        <v>453</v>
      </c>
      <c r="E705" s="11">
        <f>TRUNC(일위대가목록!E71,0)</f>
        <v>0</v>
      </c>
      <c r="F705" s="11">
        <f t="shared" ref="F705:F710" si="67">TRUNC(E705*D705, 0)</f>
        <v>0</v>
      </c>
      <c r="G705" s="11">
        <f>TRUNC(일위대가목록!F71,0)</f>
        <v>0</v>
      </c>
      <c r="H705" s="11">
        <f t="shared" ref="H705:H710" si="68">TRUNC(G705*D705, 0)</f>
        <v>0</v>
      </c>
      <c r="I705" s="11">
        <f>TRUNC(일위대가목록!G71,0)</f>
        <v>0</v>
      </c>
      <c r="J705" s="11">
        <f t="shared" ref="J705:J710" si="69">TRUNC(I705*D705, 0)</f>
        <v>0</v>
      </c>
      <c r="K705" s="11">
        <f t="shared" ref="K705:L710" si="70">TRUNC(E705+G705+I705, 0)</f>
        <v>0</v>
      </c>
      <c r="L705" s="11">
        <f t="shared" si="70"/>
        <v>0</v>
      </c>
      <c r="M705" s="8" t="s">
        <v>478</v>
      </c>
      <c r="N705" s="2" t="s">
        <v>479</v>
      </c>
      <c r="O705" s="2" t="s">
        <v>52</v>
      </c>
      <c r="P705" s="2" t="s">
        <v>52</v>
      </c>
      <c r="Q705" s="2" t="s">
        <v>923</v>
      </c>
      <c r="R705" s="2" t="s">
        <v>63</v>
      </c>
      <c r="S705" s="2" t="s">
        <v>64</v>
      </c>
      <c r="T705" s="2" t="s">
        <v>64</v>
      </c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2" t="s">
        <v>52</v>
      </c>
      <c r="AS705" s="2" t="s">
        <v>52</v>
      </c>
      <c r="AT705" s="3"/>
      <c r="AU705" s="2" t="s">
        <v>924</v>
      </c>
      <c r="AV705" s="3">
        <v>255</v>
      </c>
    </row>
    <row r="706" spans="1:48" ht="30" customHeight="1">
      <c r="A706" s="8" t="s">
        <v>925</v>
      </c>
      <c r="B706" s="8" t="s">
        <v>926</v>
      </c>
      <c r="C706" s="8" t="s">
        <v>114</v>
      </c>
      <c r="D706" s="9">
        <v>42</v>
      </c>
      <c r="E706" s="11">
        <f>TRUNC(일위대가목록!E113,0)</f>
        <v>0</v>
      </c>
      <c r="F706" s="11">
        <f t="shared" si="67"/>
        <v>0</v>
      </c>
      <c r="G706" s="11">
        <f>TRUNC(일위대가목록!F113,0)</f>
        <v>0</v>
      </c>
      <c r="H706" s="11">
        <f t="shared" si="68"/>
        <v>0</v>
      </c>
      <c r="I706" s="11">
        <f>TRUNC(일위대가목록!G113,0)</f>
        <v>0</v>
      </c>
      <c r="J706" s="11">
        <f t="shared" si="69"/>
        <v>0</v>
      </c>
      <c r="K706" s="11">
        <f t="shared" si="70"/>
        <v>0</v>
      </c>
      <c r="L706" s="11">
        <f t="shared" si="70"/>
        <v>0</v>
      </c>
      <c r="M706" s="8" t="s">
        <v>927</v>
      </c>
      <c r="N706" s="2" t="s">
        <v>928</v>
      </c>
      <c r="O706" s="2" t="s">
        <v>52</v>
      </c>
      <c r="P706" s="2" t="s">
        <v>52</v>
      </c>
      <c r="Q706" s="2" t="s">
        <v>923</v>
      </c>
      <c r="R706" s="2" t="s">
        <v>63</v>
      </c>
      <c r="S706" s="2" t="s">
        <v>64</v>
      </c>
      <c r="T706" s="2" t="s">
        <v>64</v>
      </c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2" t="s">
        <v>52</v>
      </c>
      <c r="AS706" s="2" t="s">
        <v>52</v>
      </c>
      <c r="AT706" s="3"/>
      <c r="AU706" s="2" t="s">
        <v>929</v>
      </c>
      <c r="AV706" s="3">
        <v>256</v>
      </c>
    </row>
    <row r="707" spans="1:48" ht="30" customHeight="1">
      <c r="A707" s="8" t="s">
        <v>481</v>
      </c>
      <c r="B707" s="8" t="s">
        <v>482</v>
      </c>
      <c r="C707" s="8" t="s">
        <v>91</v>
      </c>
      <c r="D707" s="9">
        <v>153</v>
      </c>
      <c r="E707" s="11">
        <f>TRUNC(일위대가목록!E72,0)</f>
        <v>0</v>
      </c>
      <c r="F707" s="11">
        <f t="shared" si="67"/>
        <v>0</v>
      </c>
      <c r="G707" s="11">
        <f>TRUNC(일위대가목록!F72,0)</f>
        <v>0</v>
      </c>
      <c r="H707" s="11">
        <f t="shared" si="68"/>
        <v>0</v>
      </c>
      <c r="I707" s="11">
        <f>TRUNC(일위대가목록!G72,0)</f>
        <v>0</v>
      </c>
      <c r="J707" s="11">
        <f t="shared" si="69"/>
        <v>0</v>
      </c>
      <c r="K707" s="11">
        <f t="shared" si="70"/>
        <v>0</v>
      </c>
      <c r="L707" s="11">
        <f t="shared" si="70"/>
        <v>0</v>
      </c>
      <c r="M707" s="8" t="s">
        <v>483</v>
      </c>
      <c r="N707" s="2" t="s">
        <v>484</v>
      </c>
      <c r="O707" s="2" t="s">
        <v>52</v>
      </c>
      <c r="P707" s="2" t="s">
        <v>52</v>
      </c>
      <c r="Q707" s="2" t="s">
        <v>923</v>
      </c>
      <c r="R707" s="2" t="s">
        <v>63</v>
      </c>
      <c r="S707" s="2" t="s">
        <v>64</v>
      </c>
      <c r="T707" s="2" t="s">
        <v>64</v>
      </c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2" t="s">
        <v>52</v>
      </c>
      <c r="AS707" s="2" t="s">
        <v>52</v>
      </c>
      <c r="AT707" s="3"/>
      <c r="AU707" s="2" t="s">
        <v>930</v>
      </c>
      <c r="AV707" s="3">
        <v>257</v>
      </c>
    </row>
    <row r="708" spans="1:48" ht="30" customHeight="1">
      <c r="A708" s="8" t="s">
        <v>486</v>
      </c>
      <c r="B708" s="8" t="s">
        <v>482</v>
      </c>
      <c r="C708" s="8" t="s">
        <v>91</v>
      </c>
      <c r="D708" s="9">
        <v>66</v>
      </c>
      <c r="E708" s="11">
        <f>TRUNC(일위대가목록!E73,0)</f>
        <v>0</v>
      </c>
      <c r="F708" s="11">
        <f t="shared" si="67"/>
        <v>0</v>
      </c>
      <c r="G708" s="11">
        <f>TRUNC(일위대가목록!F73,0)</f>
        <v>0</v>
      </c>
      <c r="H708" s="11">
        <f t="shared" si="68"/>
        <v>0</v>
      </c>
      <c r="I708" s="11">
        <f>TRUNC(일위대가목록!G73,0)</f>
        <v>0</v>
      </c>
      <c r="J708" s="11">
        <f t="shared" si="69"/>
        <v>0</v>
      </c>
      <c r="K708" s="11">
        <f t="shared" si="70"/>
        <v>0</v>
      </c>
      <c r="L708" s="11">
        <f t="shared" si="70"/>
        <v>0</v>
      </c>
      <c r="M708" s="8" t="s">
        <v>487</v>
      </c>
      <c r="N708" s="2" t="s">
        <v>488</v>
      </c>
      <c r="O708" s="2" t="s">
        <v>52</v>
      </c>
      <c r="P708" s="2" t="s">
        <v>52</v>
      </c>
      <c r="Q708" s="2" t="s">
        <v>923</v>
      </c>
      <c r="R708" s="2" t="s">
        <v>63</v>
      </c>
      <c r="S708" s="2" t="s">
        <v>64</v>
      </c>
      <c r="T708" s="2" t="s">
        <v>64</v>
      </c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2" t="s">
        <v>52</v>
      </c>
      <c r="AS708" s="2" t="s">
        <v>52</v>
      </c>
      <c r="AT708" s="3"/>
      <c r="AU708" s="2" t="s">
        <v>931</v>
      </c>
      <c r="AV708" s="3">
        <v>258</v>
      </c>
    </row>
    <row r="709" spans="1:48" ht="30" customHeight="1">
      <c r="A709" s="8" t="s">
        <v>932</v>
      </c>
      <c r="B709" s="8" t="s">
        <v>933</v>
      </c>
      <c r="C709" s="8" t="s">
        <v>91</v>
      </c>
      <c r="D709" s="9">
        <v>21</v>
      </c>
      <c r="E709" s="11">
        <f>TRUNC(일위대가목록!E114,0)</f>
        <v>0</v>
      </c>
      <c r="F709" s="11">
        <f t="shared" si="67"/>
        <v>0</v>
      </c>
      <c r="G709" s="11">
        <f>TRUNC(일위대가목록!F114,0)</f>
        <v>0</v>
      </c>
      <c r="H709" s="11">
        <f t="shared" si="68"/>
        <v>0</v>
      </c>
      <c r="I709" s="11">
        <f>TRUNC(일위대가목록!G114,0)</f>
        <v>0</v>
      </c>
      <c r="J709" s="11">
        <f t="shared" si="69"/>
        <v>0</v>
      </c>
      <c r="K709" s="11">
        <f t="shared" si="70"/>
        <v>0</v>
      </c>
      <c r="L709" s="11">
        <f t="shared" si="70"/>
        <v>0</v>
      </c>
      <c r="M709" s="8" t="s">
        <v>934</v>
      </c>
      <c r="N709" s="2" t="s">
        <v>935</v>
      </c>
      <c r="O709" s="2" t="s">
        <v>52</v>
      </c>
      <c r="P709" s="2" t="s">
        <v>52</v>
      </c>
      <c r="Q709" s="2" t="s">
        <v>923</v>
      </c>
      <c r="R709" s="2" t="s">
        <v>63</v>
      </c>
      <c r="S709" s="2" t="s">
        <v>64</v>
      </c>
      <c r="T709" s="2" t="s">
        <v>64</v>
      </c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2" t="s">
        <v>52</v>
      </c>
      <c r="AS709" s="2" t="s">
        <v>52</v>
      </c>
      <c r="AT709" s="3"/>
      <c r="AU709" s="2" t="s">
        <v>936</v>
      </c>
      <c r="AV709" s="3">
        <v>259</v>
      </c>
    </row>
    <row r="710" spans="1:48" ht="30" customHeight="1">
      <c r="A710" s="8" t="s">
        <v>490</v>
      </c>
      <c r="B710" s="8" t="s">
        <v>491</v>
      </c>
      <c r="C710" s="8" t="s">
        <v>91</v>
      </c>
      <c r="D710" s="9">
        <v>115</v>
      </c>
      <c r="E710" s="11">
        <f>TRUNC(일위대가목록!E74,0)</f>
        <v>0</v>
      </c>
      <c r="F710" s="11">
        <f t="shared" si="67"/>
        <v>0</v>
      </c>
      <c r="G710" s="11">
        <f>TRUNC(일위대가목록!F74,0)</f>
        <v>0</v>
      </c>
      <c r="H710" s="11">
        <f t="shared" si="68"/>
        <v>0</v>
      </c>
      <c r="I710" s="11">
        <f>TRUNC(일위대가목록!G74,0)</f>
        <v>0</v>
      </c>
      <c r="J710" s="11">
        <f t="shared" si="69"/>
        <v>0</v>
      </c>
      <c r="K710" s="11">
        <f t="shared" si="70"/>
        <v>0</v>
      </c>
      <c r="L710" s="11">
        <f t="shared" si="70"/>
        <v>0</v>
      </c>
      <c r="M710" s="8" t="s">
        <v>492</v>
      </c>
      <c r="N710" s="2" t="s">
        <v>493</v>
      </c>
      <c r="O710" s="2" t="s">
        <v>52</v>
      </c>
      <c r="P710" s="2" t="s">
        <v>52</v>
      </c>
      <c r="Q710" s="2" t="s">
        <v>923</v>
      </c>
      <c r="R710" s="2" t="s">
        <v>63</v>
      </c>
      <c r="S710" s="2" t="s">
        <v>64</v>
      </c>
      <c r="T710" s="2" t="s">
        <v>64</v>
      </c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2" t="s">
        <v>52</v>
      </c>
      <c r="AS710" s="2" t="s">
        <v>52</v>
      </c>
      <c r="AT710" s="3"/>
      <c r="AU710" s="2" t="s">
        <v>937</v>
      </c>
      <c r="AV710" s="3">
        <v>260</v>
      </c>
    </row>
    <row r="711" spans="1:48" ht="30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</row>
    <row r="712" spans="1:48" ht="30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</row>
    <row r="713" spans="1:48" ht="30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</row>
    <row r="714" spans="1:48" ht="30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</row>
    <row r="715" spans="1:48" ht="30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</row>
    <row r="716" spans="1:48" ht="30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</row>
    <row r="717" spans="1:48" ht="30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</row>
    <row r="718" spans="1:48" ht="30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</row>
    <row r="719" spans="1:48" ht="30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</row>
    <row r="720" spans="1:48" ht="30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</row>
    <row r="721" spans="1:48" ht="30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</row>
    <row r="722" spans="1:48" ht="30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</row>
    <row r="723" spans="1:48" ht="30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</row>
    <row r="724" spans="1:48" ht="30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</row>
    <row r="725" spans="1:48" ht="30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</row>
    <row r="726" spans="1:48" ht="30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</row>
    <row r="727" spans="1:48" ht="30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</row>
    <row r="728" spans="1:48" ht="30" customHeight="1">
      <c r="A728" s="8" t="s">
        <v>70</v>
      </c>
      <c r="B728" s="9"/>
      <c r="C728" s="9"/>
      <c r="D728" s="9"/>
      <c r="E728" s="9"/>
      <c r="F728" s="11">
        <f>SUM(F705:F727)</f>
        <v>0</v>
      </c>
      <c r="G728" s="9"/>
      <c r="H728" s="11">
        <f>SUM(H705:H727)</f>
        <v>0</v>
      </c>
      <c r="I728" s="9"/>
      <c r="J728" s="11">
        <f>SUM(J705:J727)</f>
        <v>0</v>
      </c>
      <c r="K728" s="9"/>
      <c r="L728" s="11">
        <f>SUM(L705:L727)</f>
        <v>0</v>
      </c>
      <c r="M728" s="9"/>
      <c r="N728" t="s">
        <v>71</v>
      </c>
    </row>
    <row r="729" spans="1:48" ht="30" customHeight="1">
      <c r="A729" s="8" t="s">
        <v>938</v>
      </c>
      <c r="B729" s="8" t="s">
        <v>52</v>
      </c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3"/>
      <c r="O729" s="3"/>
      <c r="P729" s="3"/>
      <c r="Q729" s="2" t="s">
        <v>939</v>
      </c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</row>
    <row r="730" spans="1:48" ht="30" customHeight="1">
      <c r="A730" s="8" t="s">
        <v>502</v>
      </c>
      <c r="B730" s="8" t="s">
        <v>52</v>
      </c>
      <c r="C730" s="8" t="s">
        <v>114</v>
      </c>
      <c r="D730" s="9">
        <v>178</v>
      </c>
      <c r="E730" s="11">
        <f>TRUNC(일위대가목록!E76,0)</f>
        <v>0</v>
      </c>
      <c r="F730" s="11">
        <f>TRUNC(E730*D730, 0)</f>
        <v>0</v>
      </c>
      <c r="G730" s="11">
        <f>TRUNC(일위대가목록!F76,0)</f>
        <v>0</v>
      </c>
      <c r="H730" s="11">
        <f>TRUNC(G730*D730, 0)</f>
        <v>0</v>
      </c>
      <c r="I730" s="11">
        <f>TRUNC(일위대가목록!G76,0)</f>
        <v>0</v>
      </c>
      <c r="J730" s="11">
        <f>TRUNC(I730*D730, 0)</f>
        <v>0</v>
      </c>
      <c r="K730" s="11">
        <f t="shared" ref="K730:L733" si="71">TRUNC(E730+G730+I730, 0)</f>
        <v>0</v>
      </c>
      <c r="L730" s="11">
        <f t="shared" si="71"/>
        <v>0</v>
      </c>
      <c r="M730" s="8" t="s">
        <v>503</v>
      </c>
      <c r="N730" s="2" t="s">
        <v>504</v>
      </c>
      <c r="O730" s="2" t="s">
        <v>52</v>
      </c>
      <c r="P730" s="2" t="s">
        <v>52</v>
      </c>
      <c r="Q730" s="2" t="s">
        <v>939</v>
      </c>
      <c r="R730" s="2" t="s">
        <v>63</v>
      </c>
      <c r="S730" s="2" t="s">
        <v>64</v>
      </c>
      <c r="T730" s="2" t="s">
        <v>64</v>
      </c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2" t="s">
        <v>52</v>
      </c>
      <c r="AS730" s="2" t="s">
        <v>52</v>
      </c>
      <c r="AT730" s="3"/>
      <c r="AU730" s="2" t="s">
        <v>940</v>
      </c>
      <c r="AV730" s="3">
        <v>309</v>
      </c>
    </row>
    <row r="731" spans="1:48" ht="30" customHeight="1">
      <c r="A731" s="8" t="s">
        <v>497</v>
      </c>
      <c r="B731" s="8" t="s">
        <v>498</v>
      </c>
      <c r="C731" s="8" t="s">
        <v>114</v>
      </c>
      <c r="D731" s="9">
        <v>372</v>
      </c>
      <c r="E731" s="11">
        <f>TRUNC(일위대가목록!E75,0)</f>
        <v>0</v>
      </c>
      <c r="F731" s="11">
        <f>TRUNC(E731*D731, 0)</f>
        <v>0</v>
      </c>
      <c r="G731" s="11">
        <f>TRUNC(일위대가목록!F75,0)</f>
        <v>0</v>
      </c>
      <c r="H731" s="11">
        <f>TRUNC(G731*D731, 0)</f>
        <v>0</v>
      </c>
      <c r="I731" s="11">
        <f>TRUNC(일위대가목록!G75,0)</f>
        <v>0</v>
      </c>
      <c r="J731" s="11">
        <f>TRUNC(I731*D731, 0)</f>
        <v>0</v>
      </c>
      <c r="K731" s="11">
        <f t="shared" si="71"/>
        <v>0</v>
      </c>
      <c r="L731" s="11">
        <f t="shared" si="71"/>
        <v>0</v>
      </c>
      <c r="M731" s="8" t="s">
        <v>499</v>
      </c>
      <c r="N731" s="2" t="s">
        <v>500</v>
      </c>
      <c r="O731" s="2" t="s">
        <v>52</v>
      </c>
      <c r="P731" s="2" t="s">
        <v>52</v>
      </c>
      <c r="Q731" s="2" t="s">
        <v>939</v>
      </c>
      <c r="R731" s="2" t="s">
        <v>63</v>
      </c>
      <c r="S731" s="2" t="s">
        <v>64</v>
      </c>
      <c r="T731" s="2" t="s">
        <v>64</v>
      </c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2" t="s">
        <v>52</v>
      </c>
      <c r="AS731" s="2" t="s">
        <v>52</v>
      </c>
      <c r="AT731" s="3"/>
      <c r="AU731" s="2" t="s">
        <v>941</v>
      </c>
      <c r="AV731" s="3">
        <v>310</v>
      </c>
    </row>
    <row r="732" spans="1:48" ht="30" customHeight="1">
      <c r="A732" s="8" t="s">
        <v>506</v>
      </c>
      <c r="B732" s="8" t="s">
        <v>507</v>
      </c>
      <c r="C732" s="8" t="s">
        <v>114</v>
      </c>
      <c r="D732" s="9">
        <v>343</v>
      </c>
      <c r="E732" s="11">
        <f>TRUNC(일위대가목록!E77,0)</f>
        <v>0</v>
      </c>
      <c r="F732" s="11">
        <f>TRUNC(E732*D732, 0)</f>
        <v>0</v>
      </c>
      <c r="G732" s="11">
        <f>TRUNC(일위대가목록!F77,0)</f>
        <v>0</v>
      </c>
      <c r="H732" s="11">
        <f>TRUNC(G732*D732, 0)</f>
        <v>0</v>
      </c>
      <c r="I732" s="11">
        <f>TRUNC(일위대가목록!G77,0)</f>
        <v>0</v>
      </c>
      <c r="J732" s="11">
        <f>TRUNC(I732*D732, 0)</f>
        <v>0</v>
      </c>
      <c r="K732" s="11">
        <f t="shared" si="71"/>
        <v>0</v>
      </c>
      <c r="L732" s="11">
        <f t="shared" si="71"/>
        <v>0</v>
      </c>
      <c r="M732" s="8" t="s">
        <v>508</v>
      </c>
      <c r="N732" s="2" t="s">
        <v>509</v>
      </c>
      <c r="O732" s="2" t="s">
        <v>52</v>
      </c>
      <c r="P732" s="2" t="s">
        <v>52</v>
      </c>
      <c r="Q732" s="2" t="s">
        <v>939</v>
      </c>
      <c r="R732" s="2" t="s">
        <v>63</v>
      </c>
      <c r="S732" s="2" t="s">
        <v>64</v>
      </c>
      <c r="T732" s="2" t="s">
        <v>64</v>
      </c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2" t="s">
        <v>52</v>
      </c>
      <c r="AS732" s="2" t="s">
        <v>52</v>
      </c>
      <c r="AT732" s="3"/>
      <c r="AU732" s="2" t="s">
        <v>942</v>
      </c>
      <c r="AV732" s="3">
        <v>479</v>
      </c>
    </row>
    <row r="733" spans="1:48" ht="30" customHeight="1">
      <c r="A733" s="8" t="s">
        <v>511</v>
      </c>
      <c r="B733" s="8" t="s">
        <v>52</v>
      </c>
      <c r="C733" s="8" t="s">
        <v>91</v>
      </c>
      <c r="D733" s="9">
        <v>304</v>
      </c>
      <c r="E733" s="11">
        <f>TRUNC(일위대가목록!E78,0)</f>
        <v>0</v>
      </c>
      <c r="F733" s="11">
        <f>TRUNC(E733*D733, 0)</f>
        <v>0</v>
      </c>
      <c r="G733" s="11">
        <f>TRUNC(일위대가목록!F78,0)</f>
        <v>0</v>
      </c>
      <c r="H733" s="11">
        <f>TRUNC(G733*D733, 0)</f>
        <v>0</v>
      </c>
      <c r="I733" s="11">
        <f>TRUNC(일위대가목록!G78,0)</f>
        <v>0</v>
      </c>
      <c r="J733" s="11">
        <f>TRUNC(I733*D733, 0)</f>
        <v>0</v>
      </c>
      <c r="K733" s="11">
        <f t="shared" si="71"/>
        <v>0</v>
      </c>
      <c r="L733" s="11">
        <f t="shared" si="71"/>
        <v>0</v>
      </c>
      <c r="M733" s="8" t="s">
        <v>512</v>
      </c>
      <c r="N733" s="2" t="s">
        <v>513</v>
      </c>
      <c r="O733" s="2" t="s">
        <v>52</v>
      </c>
      <c r="P733" s="2" t="s">
        <v>52</v>
      </c>
      <c r="Q733" s="2" t="s">
        <v>939</v>
      </c>
      <c r="R733" s="2" t="s">
        <v>63</v>
      </c>
      <c r="S733" s="2" t="s">
        <v>64</v>
      </c>
      <c r="T733" s="2" t="s">
        <v>64</v>
      </c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2" t="s">
        <v>52</v>
      </c>
      <c r="AS733" s="2" t="s">
        <v>52</v>
      </c>
      <c r="AT733" s="3"/>
      <c r="AU733" s="2" t="s">
        <v>943</v>
      </c>
      <c r="AV733" s="3">
        <v>311</v>
      </c>
    </row>
    <row r="734" spans="1:48" ht="30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</row>
    <row r="735" spans="1:48" ht="30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</row>
    <row r="736" spans="1:48" ht="30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</row>
    <row r="737" spans="1:13" ht="30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</row>
    <row r="738" spans="1:13" ht="30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</row>
    <row r="739" spans="1:13" ht="30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</row>
    <row r="740" spans="1:13" ht="30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</row>
    <row r="741" spans="1:13" ht="30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</row>
    <row r="742" spans="1:13" ht="30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</row>
    <row r="743" spans="1:13" ht="30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</row>
    <row r="744" spans="1:13" ht="30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</row>
    <row r="745" spans="1:13" ht="30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</row>
    <row r="746" spans="1:13" ht="30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</row>
    <row r="747" spans="1:13" ht="30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</row>
    <row r="748" spans="1:13" ht="30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</row>
    <row r="749" spans="1:13" ht="30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</row>
    <row r="750" spans="1:13" ht="30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</row>
    <row r="751" spans="1:13" ht="30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</row>
    <row r="752" spans="1:13" ht="30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</row>
    <row r="753" spans="1:48" ht="30" customHeight="1">
      <c r="A753" s="8" t="s">
        <v>70</v>
      </c>
      <c r="B753" s="9"/>
      <c r="C753" s="9"/>
      <c r="D753" s="9"/>
      <c r="E753" s="9"/>
      <c r="F753" s="11">
        <f>SUM(F730:F752)</f>
        <v>0</v>
      </c>
      <c r="G753" s="9"/>
      <c r="H753" s="11">
        <f>SUM(H730:H752)</f>
        <v>0</v>
      </c>
      <c r="I753" s="9"/>
      <c r="J753" s="11">
        <f>SUM(J730:J752)</f>
        <v>0</v>
      </c>
      <c r="K753" s="9"/>
      <c r="L753" s="11">
        <f>SUM(L730:L752)</f>
        <v>0</v>
      </c>
      <c r="M753" s="9"/>
      <c r="N753" t="s">
        <v>71</v>
      </c>
    </row>
    <row r="754" spans="1:48" ht="30" customHeight="1">
      <c r="A754" s="8" t="s">
        <v>944</v>
      </c>
      <c r="B754" s="8" t="s">
        <v>52</v>
      </c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3"/>
      <c r="O754" s="3"/>
      <c r="P754" s="3"/>
      <c r="Q754" s="2" t="s">
        <v>945</v>
      </c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</row>
    <row r="755" spans="1:48" ht="30" customHeight="1">
      <c r="A755" s="8" t="s">
        <v>946</v>
      </c>
      <c r="B755" s="8" t="s">
        <v>538</v>
      </c>
      <c r="C755" s="8" t="s">
        <v>398</v>
      </c>
      <c r="D755" s="9">
        <v>2</v>
      </c>
      <c r="E755" s="11">
        <f>TRUNC(일위대가목록!E115,0)</f>
        <v>0</v>
      </c>
      <c r="F755" s="11">
        <f t="shared" ref="F755:F772" si="72">TRUNC(E755*D755, 0)</f>
        <v>0</v>
      </c>
      <c r="G755" s="11">
        <f>TRUNC(일위대가목록!F115,0)</f>
        <v>0</v>
      </c>
      <c r="H755" s="11">
        <f t="shared" ref="H755:H772" si="73">TRUNC(G755*D755, 0)</f>
        <v>0</v>
      </c>
      <c r="I755" s="11">
        <f>TRUNC(일위대가목록!G115,0)</f>
        <v>0</v>
      </c>
      <c r="J755" s="11">
        <f t="shared" ref="J755:J772" si="74">TRUNC(I755*D755, 0)</f>
        <v>0</v>
      </c>
      <c r="K755" s="11">
        <f t="shared" ref="K755:K772" si="75">TRUNC(E755+G755+I755, 0)</f>
        <v>0</v>
      </c>
      <c r="L755" s="11">
        <f t="shared" ref="L755:L772" si="76">TRUNC(F755+H755+J755, 0)</f>
        <v>0</v>
      </c>
      <c r="M755" s="8" t="s">
        <v>947</v>
      </c>
      <c r="N755" s="2" t="s">
        <v>948</v>
      </c>
      <c r="O755" s="2" t="s">
        <v>52</v>
      </c>
      <c r="P755" s="2" t="s">
        <v>52</v>
      </c>
      <c r="Q755" s="2" t="s">
        <v>945</v>
      </c>
      <c r="R755" s="2" t="s">
        <v>63</v>
      </c>
      <c r="S755" s="2" t="s">
        <v>64</v>
      </c>
      <c r="T755" s="2" t="s">
        <v>64</v>
      </c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2" t="s">
        <v>52</v>
      </c>
      <c r="AS755" s="2" t="s">
        <v>52</v>
      </c>
      <c r="AT755" s="3"/>
      <c r="AU755" s="2" t="s">
        <v>949</v>
      </c>
      <c r="AV755" s="3">
        <v>340</v>
      </c>
    </row>
    <row r="756" spans="1:48" ht="30" customHeight="1">
      <c r="A756" s="8" t="s">
        <v>950</v>
      </c>
      <c r="B756" s="8" t="s">
        <v>951</v>
      </c>
      <c r="C756" s="8" t="s">
        <v>398</v>
      </c>
      <c r="D756" s="9">
        <v>2</v>
      </c>
      <c r="E756" s="11">
        <f>TRUNC(일위대가목록!E116,0)</f>
        <v>0</v>
      </c>
      <c r="F756" s="11">
        <f t="shared" si="72"/>
        <v>0</v>
      </c>
      <c r="G756" s="11">
        <f>TRUNC(일위대가목록!F116,0)</f>
        <v>0</v>
      </c>
      <c r="H756" s="11">
        <f t="shared" si="73"/>
        <v>0</v>
      </c>
      <c r="I756" s="11">
        <f>TRUNC(일위대가목록!G116,0)</f>
        <v>0</v>
      </c>
      <c r="J756" s="11">
        <f t="shared" si="74"/>
        <v>0</v>
      </c>
      <c r="K756" s="11">
        <f t="shared" si="75"/>
        <v>0</v>
      </c>
      <c r="L756" s="11">
        <f t="shared" si="76"/>
        <v>0</v>
      </c>
      <c r="M756" s="8" t="s">
        <v>952</v>
      </c>
      <c r="N756" s="2" t="s">
        <v>953</v>
      </c>
      <c r="O756" s="2" t="s">
        <v>52</v>
      </c>
      <c r="P756" s="2" t="s">
        <v>52</v>
      </c>
      <c r="Q756" s="2" t="s">
        <v>945</v>
      </c>
      <c r="R756" s="2" t="s">
        <v>63</v>
      </c>
      <c r="S756" s="2" t="s">
        <v>64</v>
      </c>
      <c r="T756" s="2" t="s">
        <v>64</v>
      </c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2" t="s">
        <v>52</v>
      </c>
      <c r="AS756" s="2" t="s">
        <v>52</v>
      </c>
      <c r="AT756" s="3"/>
      <c r="AU756" s="2" t="s">
        <v>954</v>
      </c>
      <c r="AV756" s="3">
        <v>341</v>
      </c>
    </row>
    <row r="757" spans="1:48" ht="30" customHeight="1">
      <c r="A757" s="8" t="s">
        <v>955</v>
      </c>
      <c r="B757" s="8" t="s">
        <v>956</v>
      </c>
      <c r="C757" s="8" t="s">
        <v>549</v>
      </c>
      <c r="D757" s="9">
        <v>4</v>
      </c>
      <c r="E757" s="11"/>
      <c r="F757" s="11"/>
      <c r="G757" s="11"/>
      <c r="H757" s="11"/>
      <c r="I757" s="11"/>
      <c r="J757" s="11"/>
      <c r="K757" s="11"/>
      <c r="L757" s="11"/>
      <c r="M757" s="8" t="s">
        <v>550</v>
      </c>
      <c r="N757" s="2" t="s">
        <v>957</v>
      </c>
      <c r="O757" s="2" t="s">
        <v>52</v>
      </c>
      <c r="P757" s="2" t="s">
        <v>52</v>
      </c>
      <c r="Q757" s="2" t="s">
        <v>945</v>
      </c>
      <c r="R757" s="2" t="s">
        <v>64</v>
      </c>
      <c r="S757" s="2" t="s">
        <v>64</v>
      </c>
      <c r="T757" s="2" t="s">
        <v>63</v>
      </c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2" t="s">
        <v>52</v>
      </c>
      <c r="AS757" s="2" t="s">
        <v>52</v>
      </c>
      <c r="AT757" s="3"/>
      <c r="AU757" s="2" t="s">
        <v>958</v>
      </c>
      <c r="AV757" s="3">
        <v>316</v>
      </c>
    </row>
    <row r="758" spans="1:48" ht="30" customHeight="1">
      <c r="A758" s="8" t="s">
        <v>553</v>
      </c>
      <c r="B758" s="8" t="s">
        <v>554</v>
      </c>
      <c r="C758" s="8" t="s">
        <v>114</v>
      </c>
      <c r="D758" s="9">
        <v>322</v>
      </c>
      <c r="E758" s="11"/>
      <c r="F758" s="11"/>
      <c r="G758" s="11"/>
      <c r="H758" s="11"/>
      <c r="I758" s="11"/>
      <c r="J758" s="11"/>
      <c r="K758" s="11"/>
      <c r="L758" s="11"/>
      <c r="M758" s="8" t="s">
        <v>52</v>
      </c>
      <c r="N758" s="2" t="s">
        <v>555</v>
      </c>
      <c r="O758" s="2" t="s">
        <v>52</v>
      </c>
      <c r="P758" s="2" t="s">
        <v>52</v>
      </c>
      <c r="Q758" s="2" t="s">
        <v>945</v>
      </c>
      <c r="R758" s="2" t="s">
        <v>64</v>
      </c>
      <c r="S758" s="2" t="s">
        <v>64</v>
      </c>
      <c r="T758" s="2" t="s">
        <v>63</v>
      </c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2" t="s">
        <v>52</v>
      </c>
      <c r="AS758" s="2" t="s">
        <v>52</v>
      </c>
      <c r="AT758" s="3"/>
      <c r="AU758" s="2" t="s">
        <v>959</v>
      </c>
      <c r="AV758" s="3">
        <v>318</v>
      </c>
    </row>
    <row r="759" spans="1:48" ht="30" customHeight="1">
      <c r="A759" s="8" t="s">
        <v>592</v>
      </c>
      <c r="B759" s="8" t="s">
        <v>597</v>
      </c>
      <c r="C759" s="8" t="s">
        <v>114</v>
      </c>
      <c r="D759" s="9">
        <v>322</v>
      </c>
      <c r="E759" s="11"/>
      <c r="F759" s="11"/>
      <c r="G759" s="11"/>
      <c r="H759" s="11"/>
      <c r="I759" s="11"/>
      <c r="J759" s="11"/>
      <c r="K759" s="11"/>
      <c r="L759" s="11"/>
      <c r="M759" s="8" t="s">
        <v>598</v>
      </c>
      <c r="N759" s="2" t="s">
        <v>599</v>
      </c>
      <c r="O759" s="2" t="s">
        <v>52</v>
      </c>
      <c r="P759" s="2" t="s">
        <v>52</v>
      </c>
      <c r="Q759" s="2" t="s">
        <v>945</v>
      </c>
      <c r="R759" s="2" t="s">
        <v>63</v>
      </c>
      <c r="S759" s="2" t="s">
        <v>64</v>
      </c>
      <c r="T759" s="2" t="s">
        <v>64</v>
      </c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2" t="s">
        <v>52</v>
      </c>
      <c r="AS759" s="2" t="s">
        <v>52</v>
      </c>
      <c r="AT759" s="3"/>
      <c r="AU759" s="2" t="s">
        <v>960</v>
      </c>
      <c r="AV759" s="3">
        <v>347</v>
      </c>
    </row>
    <row r="760" spans="1:48" ht="30" customHeight="1">
      <c r="A760" s="8" t="s">
        <v>961</v>
      </c>
      <c r="B760" s="8" t="s">
        <v>962</v>
      </c>
      <c r="C760" s="8" t="s">
        <v>572</v>
      </c>
      <c r="D760" s="9">
        <v>4</v>
      </c>
      <c r="E760" s="11"/>
      <c r="F760" s="11"/>
      <c r="G760" s="11"/>
      <c r="H760" s="11"/>
      <c r="I760" s="11"/>
      <c r="J760" s="11"/>
      <c r="K760" s="11"/>
      <c r="L760" s="11"/>
      <c r="M760" s="8" t="s">
        <v>52</v>
      </c>
      <c r="N760" s="2" t="s">
        <v>963</v>
      </c>
      <c r="O760" s="2" t="s">
        <v>52</v>
      </c>
      <c r="P760" s="2" t="s">
        <v>52</v>
      </c>
      <c r="Q760" s="2" t="s">
        <v>945</v>
      </c>
      <c r="R760" s="2" t="s">
        <v>64</v>
      </c>
      <c r="S760" s="2" t="s">
        <v>64</v>
      </c>
      <c r="T760" s="2" t="s">
        <v>63</v>
      </c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2" t="s">
        <v>52</v>
      </c>
      <c r="AS760" s="2" t="s">
        <v>52</v>
      </c>
      <c r="AT760" s="3"/>
      <c r="AU760" s="2" t="s">
        <v>964</v>
      </c>
      <c r="AV760" s="3">
        <v>319</v>
      </c>
    </row>
    <row r="761" spans="1:48" ht="30" customHeight="1">
      <c r="A761" s="8" t="s">
        <v>965</v>
      </c>
      <c r="B761" s="8" t="s">
        <v>966</v>
      </c>
      <c r="C761" s="8" t="s">
        <v>572</v>
      </c>
      <c r="D761" s="9">
        <v>4</v>
      </c>
      <c r="E761" s="11"/>
      <c r="F761" s="11"/>
      <c r="G761" s="11"/>
      <c r="H761" s="11"/>
      <c r="I761" s="11"/>
      <c r="J761" s="11"/>
      <c r="K761" s="11"/>
      <c r="L761" s="11"/>
      <c r="M761" s="8" t="s">
        <v>52</v>
      </c>
      <c r="N761" s="2" t="s">
        <v>967</v>
      </c>
      <c r="O761" s="2" t="s">
        <v>52</v>
      </c>
      <c r="P761" s="2" t="s">
        <v>52</v>
      </c>
      <c r="Q761" s="2" t="s">
        <v>945</v>
      </c>
      <c r="R761" s="2" t="s">
        <v>64</v>
      </c>
      <c r="S761" s="2" t="s">
        <v>64</v>
      </c>
      <c r="T761" s="2" t="s">
        <v>63</v>
      </c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2" t="s">
        <v>52</v>
      </c>
      <c r="AS761" s="2" t="s">
        <v>52</v>
      </c>
      <c r="AT761" s="3"/>
      <c r="AU761" s="2" t="s">
        <v>968</v>
      </c>
      <c r="AV761" s="3">
        <v>317</v>
      </c>
    </row>
    <row r="762" spans="1:48" ht="30" customHeight="1">
      <c r="A762" s="8" t="s">
        <v>969</v>
      </c>
      <c r="B762" s="8" t="s">
        <v>576</v>
      </c>
      <c r="C762" s="8" t="s">
        <v>60</v>
      </c>
      <c r="D762" s="9">
        <v>4</v>
      </c>
      <c r="E762" s="11"/>
      <c r="F762" s="11"/>
      <c r="G762" s="11"/>
      <c r="H762" s="11"/>
      <c r="I762" s="11"/>
      <c r="J762" s="11"/>
      <c r="K762" s="11"/>
      <c r="L762" s="11"/>
      <c r="M762" s="8" t="s">
        <v>970</v>
      </c>
      <c r="N762" s="2" t="s">
        <v>971</v>
      </c>
      <c r="O762" s="2" t="s">
        <v>52</v>
      </c>
      <c r="P762" s="2" t="s">
        <v>52</v>
      </c>
      <c r="Q762" s="2" t="s">
        <v>945</v>
      </c>
      <c r="R762" s="2" t="s">
        <v>63</v>
      </c>
      <c r="S762" s="2" t="s">
        <v>64</v>
      </c>
      <c r="T762" s="2" t="s">
        <v>64</v>
      </c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2" t="s">
        <v>52</v>
      </c>
      <c r="AS762" s="2" t="s">
        <v>52</v>
      </c>
      <c r="AT762" s="3"/>
      <c r="AU762" s="2" t="s">
        <v>972</v>
      </c>
      <c r="AV762" s="3">
        <v>344</v>
      </c>
    </row>
    <row r="763" spans="1:48" ht="30" customHeight="1">
      <c r="A763" s="8" t="s">
        <v>570</v>
      </c>
      <c r="B763" s="8" t="s">
        <v>571</v>
      </c>
      <c r="C763" s="8" t="s">
        <v>572</v>
      </c>
      <c r="D763" s="9">
        <v>3</v>
      </c>
      <c r="E763" s="11"/>
      <c r="F763" s="11"/>
      <c r="G763" s="11"/>
      <c r="H763" s="11"/>
      <c r="I763" s="11"/>
      <c r="J763" s="11"/>
      <c r="K763" s="11"/>
      <c r="L763" s="11"/>
      <c r="M763" s="8" t="s">
        <v>52</v>
      </c>
      <c r="N763" s="2" t="s">
        <v>573</v>
      </c>
      <c r="O763" s="2" t="s">
        <v>52</v>
      </c>
      <c r="P763" s="2" t="s">
        <v>52</v>
      </c>
      <c r="Q763" s="2" t="s">
        <v>945</v>
      </c>
      <c r="R763" s="2" t="s">
        <v>64</v>
      </c>
      <c r="S763" s="2" t="s">
        <v>64</v>
      </c>
      <c r="T763" s="2" t="s">
        <v>63</v>
      </c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2" t="s">
        <v>52</v>
      </c>
      <c r="AS763" s="2" t="s">
        <v>52</v>
      </c>
      <c r="AT763" s="3"/>
      <c r="AU763" s="2" t="s">
        <v>973</v>
      </c>
      <c r="AV763" s="3">
        <v>320</v>
      </c>
    </row>
    <row r="764" spans="1:48" ht="30" customHeight="1">
      <c r="A764" s="8" t="s">
        <v>575</v>
      </c>
      <c r="B764" s="8" t="s">
        <v>576</v>
      </c>
      <c r="C764" s="8" t="s">
        <v>60</v>
      </c>
      <c r="D764" s="9">
        <v>3</v>
      </c>
      <c r="E764" s="11"/>
      <c r="F764" s="11"/>
      <c r="G764" s="11"/>
      <c r="H764" s="11"/>
      <c r="I764" s="11"/>
      <c r="J764" s="11"/>
      <c r="K764" s="11"/>
      <c r="L764" s="11"/>
      <c r="M764" s="8" t="s">
        <v>577</v>
      </c>
      <c r="N764" s="2" t="s">
        <v>578</v>
      </c>
      <c r="O764" s="2" t="s">
        <v>52</v>
      </c>
      <c r="P764" s="2" t="s">
        <v>52</v>
      </c>
      <c r="Q764" s="2" t="s">
        <v>945</v>
      </c>
      <c r="R764" s="2" t="s">
        <v>63</v>
      </c>
      <c r="S764" s="2" t="s">
        <v>64</v>
      </c>
      <c r="T764" s="2" t="s">
        <v>64</v>
      </c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2" t="s">
        <v>52</v>
      </c>
      <c r="AS764" s="2" t="s">
        <v>52</v>
      </c>
      <c r="AT764" s="3"/>
      <c r="AU764" s="2" t="s">
        <v>974</v>
      </c>
      <c r="AV764" s="3">
        <v>345</v>
      </c>
    </row>
    <row r="765" spans="1:48" ht="30" customHeight="1">
      <c r="A765" s="8" t="s">
        <v>580</v>
      </c>
      <c r="B765" s="8" t="s">
        <v>975</v>
      </c>
      <c r="C765" s="8" t="s">
        <v>572</v>
      </c>
      <c r="D765" s="9">
        <v>4</v>
      </c>
      <c r="E765" s="11"/>
      <c r="F765" s="11"/>
      <c r="G765" s="11"/>
      <c r="H765" s="11"/>
      <c r="I765" s="11"/>
      <c r="J765" s="11"/>
      <c r="K765" s="11"/>
      <c r="L765" s="11"/>
      <c r="M765" s="8" t="s">
        <v>52</v>
      </c>
      <c r="N765" s="2" t="s">
        <v>976</v>
      </c>
      <c r="O765" s="2" t="s">
        <v>52</v>
      </c>
      <c r="P765" s="2" t="s">
        <v>52</v>
      </c>
      <c r="Q765" s="2" t="s">
        <v>945</v>
      </c>
      <c r="R765" s="2" t="s">
        <v>64</v>
      </c>
      <c r="S765" s="2" t="s">
        <v>64</v>
      </c>
      <c r="T765" s="2" t="s">
        <v>63</v>
      </c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2" t="s">
        <v>52</v>
      </c>
      <c r="AS765" s="2" t="s">
        <v>52</v>
      </c>
      <c r="AT765" s="3"/>
      <c r="AU765" s="2" t="s">
        <v>977</v>
      </c>
      <c r="AV765" s="3">
        <v>322</v>
      </c>
    </row>
    <row r="766" spans="1:48" ht="30" customHeight="1">
      <c r="A766" s="8" t="s">
        <v>978</v>
      </c>
      <c r="B766" s="8" t="s">
        <v>576</v>
      </c>
      <c r="C766" s="8" t="s">
        <v>60</v>
      </c>
      <c r="D766" s="9">
        <v>4</v>
      </c>
      <c r="E766" s="11"/>
      <c r="F766" s="11"/>
      <c r="G766" s="11"/>
      <c r="H766" s="11"/>
      <c r="I766" s="11"/>
      <c r="J766" s="11"/>
      <c r="K766" s="11"/>
      <c r="L766" s="11"/>
      <c r="M766" s="8" t="s">
        <v>979</v>
      </c>
      <c r="N766" s="2" t="s">
        <v>980</v>
      </c>
      <c r="O766" s="2" t="s">
        <v>52</v>
      </c>
      <c r="P766" s="2" t="s">
        <v>52</v>
      </c>
      <c r="Q766" s="2" t="s">
        <v>945</v>
      </c>
      <c r="R766" s="2" t="s">
        <v>63</v>
      </c>
      <c r="S766" s="2" t="s">
        <v>64</v>
      </c>
      <c r="T766" s="2" t="s">
        <v>64</v>
      </c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2" t="s">
        <v>52</v>
      </c>
      <c r="AS766" s="2" t="s">
        <v>52</v>
      </c>
      <c r="AT766" s="3"/>
      <c r="AU766" s="2" t="s">
        <v>981</v>
      </c>
      <c r="AV766" s="3">
        <v>343</v>
      </c>
    </row>
    <row r="767" spans="1:48" ht="30" customHeight="1">
      <c r="A767" s="8" t="s">
        <v>982</v>
      </c>
      <c r="B767" s="8" t="s">
        <v>983</v>
      </c>
      <c r="C767" s="8" t="s">
        <v>187</v>
      </c>
      <c r="D767" s="9">
        <v>4</v>
      </c>
      <c r="E767" s="11"/>
      <c r="F767" s="11"/>
      <c r="G767" s="11"/>
      <c r="H767" s="11"/>
      <c r="I767" s="11"/>
      <c r="J767" s="11"/>
      <c r="K767" s="11"/>
      <c r="L767" s="11"/>
      <c r="M767" s="8" t="s">
        <v>52</v>
      </c>
      <c r="N767" s="2" t="s">
        <v>984</v>
      </c>
      <c r="O767" s="2" t="s">
        <v>52</v>
      </c>
      <c r="P767" s="2" t="s">
        <v>52</v>
      </c>
      <c r="Q767" s="2" t="s">
        <v>945</v>
      </c>
      <c r="R767" s="2" t="s">
        <v>64</v>
      </c>
      <c r="S767" s="2" t="s">
        <v>64</v>
      </c>
      <c r="T767" s="2" t="s">
        <v>63</v>
      </c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2" t="s">
        <v>52</v>
      </c>
      <c r="AS767" s="2" t="s">
        <v>52</v>
      </c>
      <c r="AT767" s="3"/>
      <c r="AU767" s="2" t="s">
        <v>985</v>
      </c>
      <c r="AV767" s="3">
        <v>321</v>
      </c>
    </row>
    <row r="768" spans="1:48" ht="30" customHeight="1">
      <c r="A768" s="8" t="s">
        <v>986</v>
      </c>
      <c r="B768" s="8" t="s">
        <v>52</v>
      </c>
      <c r="C768" s="8" t="s">
        <v>91</v>
      </c>
      <c r="D768" s="9">
        <v>476</v>
      </c>
      <c r="E768" s="11">
        <f>TRUNC(일위대가목록!E119,0)</f>
        <v>0</v>
      </c>
      <c r="F768" s="11">
        <f t="shared" si="72"/>
        <v>0</v>
      </c>
      <c r="G768" s="11">
        <f>TRUNC(일위대가목록!F119,0)</f>
        <v>0</v>
      </c>
      <c r="H768" s="11">
        <f t="shared" si="73"/>
        <v>0</v>
      </c>
      <c r="I768" s="11">
        <f>TRUNC(일위대가목록!G119,0)</f>
        <v>0</v>
      </c>
      <c r="J768" s="11">
        <f t="shared" si="74"/>
        <v>0</v>
      </c>
      <c r="K768" s="11">
        <f t="shared" si="75"/>
        <v>0</v>
      </c>
      <c r="L768" s="11">
        <f t="shared" si="76"/>
        <v>0</v>
      </c>
      <c r="M768" s="8" t="s">
        <v>987</v>
      </c>
      <c r="N768" s="2" t="s">
        <v>988</v>
      </c>
      <c r="O768" s="2" t="s">
        <v>52</v>
      </c>
      <c r="P768" s="2" t="s">
        <v>52</v>
      </c>
      <c r="Q768" s="2" t="s">
        <v>945</v>
      </c>
      <c r="R768" s="2" t="s">
        <v>63</v>
      </c>
      <c r="S768" s="2" t="s">
        <v>64</v>
      </c>
      <c r="T768" s="2" t="s">
        <v>64</v>
      </c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2" t="s">
        <v>52</v>
      </c>
      <c r="AS768" s="2" t="s">
        <v>52</v>
      </c>
      <c r="AT768" s="3"/>
      <c r="AU768" s="2" t="s">
        <v>989</v>
      </c>
      <c r="AV768" s="3">
        <v>458</v>
      </c>
    </row>
    <row r="769" spans="1:48" ht="30" customHeight="1">
      <c r="A769" s="8" t="s">
        <v>990</v>
      </c>
      <c r="B769" s="8" t="s">
        <v>991</v>
      </c>
      <c r="C769" s="8" t="s">
        <v>91</v>
      </c>
      <c r="D769" s="9">
        <v>951</v>
      </c>
      <c r="E769" s="11">
        <f>TRUNC(일위대가목록!E120,0)</f>
        <v>0</v>
      </c>
      <c r="F769" s="11">
        <f t="shared" si="72"/>
        <v>0</v>
      </c>
      <c r="G769" s="11">
        <f>TRUNC(일위대가목록!F120,0)</f>
        <v>0</v>
      </c>
      <c r="H769" s="11">
        <f t="shared" si="73"/>
        <v>0</v>
      </c>
      <c r="I769" s="11">
        <f>TRUNC(일위대가목록!G120,0)</f>
        <v>0</v>
      </c>
      <c r="J769" s="11">
        <f t="shared" si="74"/>
        <v>0</v>
      </c>
      <c r="K769" s="11">
        <f t="shared" si="75"/>
        <v>0</v>
      </c>
      <c r="L769" s="11">
        <f t="shared" si="76"/>
        <v>0</v>
      </c>
      <c r="M769" s="8" t="s">
        <v>992</v>
      </c>
      <c r="N769" s="2" t="s">
        <v>993</v>
      </c>
      <c r="O769" s="2" t="s">
        <v>52</v>
      </c>
      <c r="P769" s="2" t="s">
        <v>52</v>
      </c>
      <c r="Q769" s="2" t="s">
        <v>945</v>
      </c>
      <c r="R769" s="2" t="s">
        <v>63</v>
      </c>
      <c r="S769" s="2" t="s">
        <v>64</v>
      </c>
      <c r="T769" s="2" t="s">
        <v>64</v>
      </c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2" t="s">
        <v>52</v>
      </c>
      <c r="AS769" s="2" t="s">
        <v>52</v>
      </c>
      <c r="AT769" s="3"/>
      <c r="AU769" s="2" t="s">
        <v>994</v>
      </c>
      <c r="AV769" s="3">
        <v>460</v>
      </c>
    </row>
    <row r="770" spans="1:48" ht="30" customHeight="1">
      <c r="A770" s="8" t="s">
        <v>995</v>
      </c>
      <c r="B770" s="8" t="s">
        <v>996</v>
      </c>
      <c r="C770" s="8" t="s">
        <v>91</v>
      </c>
      <c r="D770" s="9">
        <v>951</v>
      </c>
      <c r="E770" s="11">
        <f>TRUNC(일위대가목록!E121,0)</f>
        <v>0</v>
      </c>
      <c r="F770" s="11">
        <f t="shared" si="72"/>
        <v>0</v>
      </c>
      <c r="G770" s="11">
        <f>TRUNC(일위대가목록!F121,0)</f>
        <v>0</v>
      </c>
      <c r="H770" s="11">
        <f t="shared" si="73"/>
        <v>0</v>
      </c>
      <c r="I770" s="11">
        <f>TRUNC(일위대가목록!G121,0)</f>
        <v>0</v>
      </c>
      <c r="J770" s="11">
        <f t="shared" si="74"/>
        <v>0</v>
      </c>
      <c r="K770" s="11">
        <f t="shared" si="75"/>
        <v>0</v>
      </c>
      <c r="L770" s="11">
        <f t="shared" si="76"/>
        <v>0</v>
      </c>
      <c r="M770" s="8" t="s">
        <v>997</v>
      </c>
      <c r="N770" s="2" t="s">
        <v>998</v>
      </c>
      <c r="O770" s="2" t="s">
        <v>52</v>
      </c>
      <c r="P770" s="2" t="s">
        <v>52</v>
      </c>
      <c r="Q770" s="2" t="s">
        <v>945</v>
      </c>
      <c r="R770" s="2" t="s">
        <v>63</v>
      </c>
      <c r="S770" s="2" t="s">
        <v>64</v>
      </c>
      <c r="T770" s="2" t="s">
        <v>64</v>
      </c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2" t="s">
        <v>52</v>
      </c>
      <c r="AS770" s="2" t="s">
        <v>52</v>
      </c>
      <c r="AT770" s="3"/>
      <c r="AU770" s="2" t="s">
        <v>999</v>
      </c>
      <c r="AV770" s="3">
        <v>459</v>
      </c>
    </row>
    <row r="771" spans="1:48" ht="30" customHeight="1">
      <c r="A771" s="8" t="s">
        <v>601</v>
      </c>
      <c r="B771" s="8" t="s">
        <v>602</v>
      </c>
      <c r="C771" s="8" t="s">
        <v>91</v>
      </c>
      <c r="D771" s="9">
        <v>1541</v>
      </c>
      <c r="E771" s="11">
        <f>TRUNC(일위대가목록!E89,0)</f>
        <v>0</v>
      </c>
      <c r="F771" s="11">
        <f t="shared" si="72"/>
        <v>0</v>
      </c>
      <c r="G771" s="11">
        <f>TRUNC(일위대가목록!F89,0)</f>
        <v>0</v>
      </c>
      <c r="H771" s="11">
        <f t="shared" si="73"/>
        <v>0</v>
      </c>
      <c r="I771" s="11">
        <f>TRUNC(일위대가목록!G89,0)</f>
        <v>0</v>
      </c>
      <c r="J771" s="11">
        <f t="shared" si="74"/>
        <v>0</v>
      </c>
      <c r="K771" s="11">
        <f t="shared" si="75"/>
        <v>0</v>
      </c>
      <c r="L771" s="11">
        <f t="shared" si="76"/>
        <v>0</v>
      </c>
      <c r="M771" s="8" t="s">
        <v>603</v>
      </c>
      <c r="N771" s="2" t="s">
        <v>604</v>
      </c>
      <c r="O771" s="2" t="s">
        <v>52</v>
      </c>
      <c r="P771" s="2" t="s">
        <v>52</v>
      </c>
      <c r="Q771" s="2" t="s">
        <v>945</v>
      </c>
      <c r="R771" s="2" t="s">
        <v>63</v>
      </c>
      <c r="S771" s="2" t="s">
        <v>64</v>
      </c>
      <c r="T771" s="2" t="s">
        <v>64</v>
      </c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2" t="s">
        <v>52</v>
      </c>
      <c r="AS771" s="2" t="s">
        <v>52</v>
      </c>
      <c r="AT771" s="3"/>
      <c r="AU771" s="2" t="s">
        <v>1000</v>
      </c>
      <c r="AV771" s="3">
        <v>348</v>
      </c>
    </row>
    <row r="772" spans="1:48" ht="30" customHeight="1">
      <c r="A772" s="8" t="s">
        <v>606</v>
      </c>
      <c r="B772" s="8" t="s">
        <v>1001</v>
      </c>
      <c r="C772" s="8" t="s">
        <v>398</v>
      </c>
      <c r="D772" s="9">
        <v>2</v>
      </c>
      <c r="E772" s="11">
        <f>TRUNC(일위대가목록!E122,0)</f>
        <v>0</v>
      </c>
      <c r="F772" s="11">
        <f t="shared" si="72"/>
        <v>0</v>
      </c>
      <c r="G772" s="11">
        <f>TRUNC(일위대가목록!F122,0)</f>
        <v>0</v>
      </c>
      <c r="H772" s="11">
        <f t="shared" si="73"/>
        <v>0</v>
      </c>
      <c r="I772" s="11">
        <f>TRUNC(일위대가목록!G122,0)</f>
        <v>0</v>
      </c>
      <c r="J772" s="11">
        <f t="shared" si="74"/>
        <v>0</v>
      </c>
      <c r="K772" s="11">
        <f t="shared" si="75"/>
        <v>0</v>
      </c>
      <c r="L772" s="11">
        <f t="shared" si="76"/>
        <v>0</v>
      </c>
      <c r="M772" s="8" t="s">
        <v>1002</v>
      </c>
      <c r="N772" s="2" t="s">
        <v>1003</v>
      </c>
      <c r="O772" s="2" t="s">
        <v>52</v>
      </c>
      <c r="P772" s="2" t="s">
        <v>52</v>
      </c>
      <c r="Q772" s="2" t="s">
        <v>945</v>
      </c>
      <c r="R772" s="2" t="s">
        <v>63</v>
      </c>
      <c r="S772" s="2" t="s">
        <v>64</v>
      </c>
      <c r="T772" s="2" t="s">
        <v>64</v>
      </c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2" t="s">
        <v>52</v>
      </c>
      <c r="AS772" s="2" t="s">
        <v>52</v>
      </c>
      <c r="AT772" s="3"/>
      <c r="AU772" s="2" t="s">
        <v>1004</v>
      </c>
      <c r="AV772" s="3">
        <v>349</v>
      </c>
    </row>
    <row r="773" spans="1:48" ht="30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</row>
    <row r="774" spans="1:48" ht="30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</row>
    <row r="775" spans="1:48" ht="30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</row>
    <row r="776" spans="1:48" ht="30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</row>
    <row r="777" spans="1:48" ht="30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</row>
    <row r="778" spans="1:48" ht="30" customHeight="1">
      <c r="A778" s="8" t="s">
        <v>70</v>
      </c>
      <c r="B778" s="9"/>
      <c r="C778" s="9"/>
      <c r="D778" s="9"/>
      <c r="E778" s="9"/>
      <c r="F778" s="11">
        <f>SUM(F755:F777)</f>
        <v>0</v>
      </c>
      <c r="G778" s="9"/>
      <c r="H778" s="11">
        <f>SUM(H755:H777)</f>
        <v>0</v>
      </c>
      <c r="I778" s="9"/>
      <c r="J778" s="11">
        <f>SUM(J755:J777)</f>
        <v>0</v>
      </c>
      <c r="K778" s="9"/>
      <c r="L778" s="11">
        <f>SUM(L755:L777)</f>
        <v>0</v>
      </c>
      <c r="M778" s="9"/>
      <c r="N778" t="s">
        <v>71</v>
      </c>
    </row>
    <row r="779" spans="1:48" ht="30" customHeight="1">
      <c r="A779" s="8" t="s">
        <v>1005</v>
      </c>
      <c r="B779" s="8" t="s">
        <v>52</v>
      </c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3"/>
      <c r="O779" s="3"/>
      <c r="P779" s="3"/>
      <c r="Q779" s="2" t="s">
        <v>1006</v>
      </c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</row>
    <row r="780" spans="1:48" ht="30" customHeight="1">
      <c r="A780" s="8" t="s">
        <v>617</v>
      </c>
      <c r="B780" s="8" t="s">
        <v>618</v>
      </c>
      <c r="C780" s="8" t="s">
        <v>114</v>
      </c>
      <c r="D780" s="9">
        <v>563</v>
      </c>
      <c r="E780" s="11">
        <f>TRUNC(일위대가목록!E92,0)</f>
        <v>0</v>
      </c>
      <c r="F780" s="11">
        <f t="shared" ref="F780:F786" si="77">TRUNC(E780*D780, 0)</f>
        <v>0</v>
      </c>
      <c r="G780" s="11">
        <f>TRUNC(일위대가목록!F92,0)</f>
        <v>0</v>
      </c>
      <c r="H780" s="11">
        <f t="shared" ref="H780:H786" si="78">TRUNC(G780*D780, 0)</f>
        <v>0</v>
      </c>
      <c r="I780" s="11">
        <f>TRUNC(일위대가목록!G92,0)</f>
        <v>0</v>
      </c>
      <c r="J780" s="11">
        <f t="shared" ref="J780:J786" si="79">TRUNC(I780*D780, 0)</f>
        <v>0</v>
      </c>
      <c r="K780" s="11">
        <f t="shared" ref="K780:L786" si="80">TRUNC(E780+G780+I780, 0)</f>
        <v>0</v>
      </c>
      <c r="L780" s="11">
        <f t="shared" si="80"/>
        <v>0</v>
      </c>
      <c r="M780" s="8" t="s">
        <v>619</v>
      </c>
      <c r="N780" s="2" t="s">
        <v>620</v>
      </c>
      <c r="O780" s="2" t="s">
        <v>52</v>
      </c>
      <c r="P780" s="2" t="s">
        <v>52</v>
      </c>
      <c r="Q780" s="2" t="s">
        <v>1006</v>
      </c>
      <c r="R780" s="2" t="s">
        <v>63</v>
      </c>
      <c r="S780" s="2" t="s">
        <v>64</v>
      </c>
      <c r="T780" s="2" t="s">
        <v>64</v>
      </c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2" t="s">
        <v>52</v>
      </c>
      <c r="AS780" s="2" t="s">
        <v>52</v>
      </c>
      <c r="AT780" s="3"/>
      <c r="AU780" s="2" t="s">
        <v>1007</v>
      </c>
      <c r="AV780" s="3">
        <v>352</v>
      </c>
    </row>
    <row r="781" spans="1:48" ht="30" customHeight="1">
      <c r="A781" s="8" t="s">
        <v>622</v>
      </c>
      <c r="B781" s="8" t="s">
        <v>623</v>
      </c>
      <c r="C781" s="8" t="s">
        <v>114</v>
      </c>
      <c r="D781" s="9">
        <v>24</v>
      </c>
      <c r="E781" s="11">
        <f>TRUNC(일위대가목록!E93,0)</f>
        <v>0</v>
      </c>
      <c r="F781" s="11">
        <f t="shared" si="77"/>
        <v>0</v>
      </c>
      <c r="G781" s="11">
        <f>TRUNC(일위대가목록!F93,0)</f>
        <v>0</v>
      </c>
      <c r="H781" s="11">
        <f t="shared" si="78"/>
        <v>0</v>
      </c>
      <c r="I781" s="11">
        <f>TRUNC(일위대가목록!G93,0)</f>
        <v>0</v>
      </c>
      <c r="J781" s="11">
        <f t="shared" si="79"/>
        <v>0</v>
      </c>
      <c r="K781" s="11">
        <f t="shared" si="80"/>
        <v>0</v>
      </c>
      <c r="L781" s="11">
        <f t="shared" si="80"/>
        <v>0</v>
      </c>
      <c r="M781" s="8" t="s">
        <v>624</v>
      </c>
      <c r="N781" s="2" t="s">
        <v>625</v>
      </c>
      <c r="O781" s="2" t="s">
        <v>52</v>
      </c>
      <c r="P781" s="2" t="s">
        <v>52</v>
      </c>
      <c r="Q781" s="2" t="s">
        <v>1006</v>
      </c>
      <c r="R781" s="2" t="s">
        <v>63</v>
      </c>
      <c r="S781" s="2" t="s">
        <v>64</v>
      </c>
      <c r="T781" s="2" t="s">
        <v>64</v>
      </c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2" t="s">
        <v>52</v>
      </c>
      <c r="AS781" s="2" t="s">
        <v>52</v>
      </c>
      <c r="AT781" s="3"/>
      <c r="AU781" s="2" t="s">
        <v>1008</v>
      </c>
      <c r="AV781" s="3">
        <v>353</v>
      </c>
    </row>
    <row r="782" spans="1:48" ht="30" customHeight="1">
      <c r="A782" s="8" t="s">
        <v>627</v>
      </c>
      <c r="B782" s="8" t="s">
        <v>628</v>
      </c>
      <c r="C782" s="8" t="s">
        <v>114</v>
      </c>
      <c r="D782" s="9">
        <v>10</v>
      </c>
      <c r="E782" s="11">
        <f>TRUNC(일위대가목록!E94,0)</f>
        <v>0</v>
      </c>
      <c r="F782" s="11">
        <f t="shared" si="77"/>
        <v>0</v>
      </c>
      <c r="G782" s="11">
        <f>TRUNC(일위대가목록!F94,0)</f>
        <v>0</v>
      </c>
      <c r="H782" s="11">
        <f t="shared" si="78"/>
        <v>0</v>
      </c>
      <c r="I782" s="11">
        <f>TRUNC(일위대가목록!G94,0)</f>
        <v>0</v>
      </c>
      <c r="J782" s="11">
        <f t="shared" si="79"/>
        <v>0</v>
      </c>
      <c r="K782" s="11">
        <f t="shared" si="80"/>
        <v>0</v>
      </c>
      <c r="L782" s="11">
        <f t="shared" si="80"/>
        <v>0</v>
      </c>
      <c r="M782" s="8" t="s">
        <v>629</v>
      </c>
      <c r="N782" s="2" t="s">
        <v>630</v>
      </c>
      <c r="O782" s="2" t="s">
        <v>52</v>
      </c>
      <c r="P782" s="2" t="s">
        <v>52</v>
      </c>
      <c r="Q782" s="2" t="s">
        <v>1006</v>
      </c>
      <c r="R782" s="2" t="s">
        <v>63</v>
      </c>
      <c r="S782" s="2" t="s">
        <v>64</v>
      </c>
      <c r="T782" s="2" t="s">
        <v>64</v>
      </c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2" t="s">
        <v>52</v>
      </c>
      <c r="AS782" s="2" t="s">
        <v>52</v>
      </c>
      <c r="AT782" s="3"/>
      <c r="AU782" s="2" t="s">
        <v>1009</v>
      </c>
      <c r="AV782" s="3">
        <v>354</v>
      </c>
    </row>
    <row r="783" spans="1:48" ht="30" customHeight="1">
      <c r="A783" s="8" t="s">
        <v>632</v>
      </c>
      <c r="B783" s="8" t="s">
        <v>633</v>
      </c>
      <c r="C783" s="8" t="s">
        <v>114</v>
      </c>
      <c r="D783" s="9">
        <v>339</v>
      </c>
      <c r="E783" s="11">
        <f>TRUNC(일위대가목록!E95,0)</f>
        <v>0</v>
      </c>
      <c r="F783" s="11">
        <f t="shared" si="77"/>
        <v>0</v>
      </c>
      <c r="G783" s="11">
        <f>TRUNC(일위대가목록!F95,0)</f>
        <v>0</v>
      </c>
      <c r="H783" s="11">
        <f t="shared" si="78"/>
        <v>0</v>
      </c>
      <c r="I783" s="11">
        <f>TRUNC(일위대가목록!G95,0)</f>
        <v>0</v>
      </c>
      <c r="J783" s="11">
        <f t="shared" si="79"/>
        <v>0</v>
      </c>
      <c r="K783" s="11">
        <f t="shared" si="80"/>
        <v>0</v>
      </c>
      <c r="L783" s="11">
        <f t="shared" si="80"/>
        <v>0</v>
      </c>
      <c r="M783" s="8" t="s">
        <v>634</v>
      </c>
      <c r="N783" s="2" t="s">
        <v>635</v>
      </c>
      <c r="O783" s="2" t="s">
        <v>52</v>
      </c>
      <c r="P783" s="2" t="s">
        <v>52</v>
      </c>
      <c r="Q783" s="2" t="s">
        <v>1006</v>
      </c>
      <c r="R783" s="2" t="s">
        <v>63</v>
      </c>
      <c r="S783" s="2" t="s">
        <v>64</v>
      </c>
      <c r="T783" s="2" t="s">
        <v>64</v>
      </c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2" t="s">
        <v>52</v>
      </c>
      <c r="AS783" s="2" t="s">
        <v>52</v>
      </c>
      <c r="AT783" s="3"/>
      <c r="AU783" s="2" t="s">
        <v>1010</v>
      </c>
      <c r="AV783" s="3">
        <v>355</v>
      </c>
    </row>
    <row r="784" spans="1:48" ht="30" customHeight="1">
      <c r="A784" s="8" t="s">
        <v>632</v>
      </c>
      <c r="B784" s="8" t="s">
        <v>637</v>
      </c>
      <c r="C784" s="8" t="s">
        <v>114</v>
      </c>
      <c r="D784" s="9">
        <v>29</v>
      </c>
      <c r="E784" s="11">
        <f>TRUNC(일위대가목록!E96,0)</f>
        <v>0</v>
      </c>
      <c r="F784" s="11">
        <f t="shared" si="77"/>
        <v>0</v>
      </c>
      <c r="G784" s="11">
        <f>TRUNC(일위대가목록!F96,0)</f>
        <v>0</v>
      </c>
      <c r="H784" s="11">
        <f t="shared" si="78"/>
        <v>0</v>
      </c>
      <c r="I784" s="11">
        <f>TRUNC(일위대가목록!G96,0)</f>
        <v>0</v>
      </c>
      <c r="J784" s="11">
        <f t="shared" si="79"/>
        <v>0</v>
      </c>
      <c r="K784" s="11">
        <f t="shared" si="80"/>
        <v>0</v>
      </c>
      <c r="L784" s="11">
        <f t="shared" si="80"/>
        <v>0</v>
      </c>
      <c r="M784" s="8" t="s">
        <v>638</v>
      </c>
      <c r="N784" s="2" t="s">
        <v>639</v>
      </c>
      <c r="O784" s="2" t="s">
        <v>52</v>
      </c>
      <c r="P784" s="2" t="s">
        <v>52</v>
      </c>
      <c r="Q784" s="2" t="s">
        <v>1006</v>
      </c>
      <c r="R784" s="2" t="s">
        <v>63</v>
      </c>
      <c r="S784" s="2" t="s">
        <v>64</v>
      </c>
      <c r="T784" s="2" t="s">
        <v>64</v>
      </c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2" t="s">
        <v>52</v>
      </c>
      <c r="AS784" s="2" t="s">
        <v>52</v>
      </c>
      <c r="AT784" s="3"/>
      <c r="AU784" s="2" t="s">
        <v>1011</v>
      </c>
      <c r="AV784" s="3">
        <v>356</v>
      </c>
    </row>
    <row r="785" spans="1:48" ht="30" customHeight="1">
      <c r="A785" s="8" t="s">
        <v>1012</v>
      </c>
      <c r="B785" s="8" t="s">
        <v>1013</v>
      </c>
      <c r="C785" s="8" t="s">
        <v>114</v>
      </c>
      <c r="D785" s="9">
        <v>437</v>
      </c>
      <c r="E785" s="11">
        <f>TRUNC(일위대가목록!E123,0)</f>
        <v>0</v>
      </c>
      <c r="F785" s="11">
        <f t="shared" si="77"/>
        <v>0</v>
      </c>
      <c r="G785" s="11">
        <f>TRUNC(일위대가목록!F123,0)</f>
        <v>0</v>
      </c>
      <c r="H785" s="11">
        <f t="shared" si="78"/>
        <v>0</v>
      </c>
      <c r="I785" s="11">
        <f>TRUNC(일위대가목록!G123,0)</f>
        <v>0</v>
      </c>
      <c r="J785" s="11">
        <f t="shared" si="79"/>
        <v>0</v>
      </c>
      <c r="K785" s="11">
        <f t="shared" si="80"/>
        <v>0</v>
      </c>
      <c r="L785" s="11">
        <f t="shared" si="80"/>
        <v>0</v>
      </c>
      <c r="M785" s="8" t="s">
        <v>1014</v>
      </c>
      <c r="N785" s="2" t="s">
        <v>1015</v>
      </c>
      <c r="O785" s="2" t="s">
        <v>52</v>
      </c>
      <c r="P785" s="2" t="s">
        <v>52</v>
      </c>
      <c r="Q785" s="2" t="s">
        <v>1006</v>
      </c>
      <c r="R785" s="2" t="s">
        <v>63</v>
      </c>
      <c r="S785" s="2" t="s">
        <v>64</v>
      </c>
      <c r="T785" s="2" t="s">
        <v>64</v>
      </c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2" t="s">
        <v>52</v>
      </c>
      <c r="AS785" s="2" t="s">
        <v>52</v>
      </c>
      <c r="AT785" s="3"/>
      <c r="AU785" s="2" t="s">
        <v>1016</v>
      </c>
      <c r="AV785" s="3">
        <v>357</v>
      </c>
    </row>
    <row r="786" spans="1:48" ht="30" customHeight="1">
      <c r="A786" s="8" t="s">
        <v>1017</v>
      </c>
      <c r="B786" s="8" t="s">
        <v>1018</v>
      </c>
      <c r="C786" s="8" t="s">
        <v>114</v>
      </c>
      <c r="D786" s="9">
        <v>59</v>
      </c>
      <c r="E786" s="11">
        <f>TRUNC(일위대가목록!E124,0)</f>
        <v>0</v>
      </c>
      <c r="F786" s="11">
        <f t="shared" si="77"/>
        <v>0</v>
      </c>
      <c r="G786" s="11">
        <f>TRUNC(일위대가목록!F124,0)</f>
        <v>0</v>
      </c>
      <c r="H786" s="11">
        <f t="shared" si="78"/>
        <v>0</v>
      </c>
      <c r="I786" s="11">
        <f>TRUNC(일위대가목록!G124,0)</f>
        <v>0</v>
      </c>
      <c r="J786" s="11">
        <f t="shared" si="79"/>
        <v>0</v>
      </c>
      <c r="K786" s="11">
        <f t="shared" si="80"/>
        <v>0</v>
      </c>
      <c r="L786" s="11">
        <f t="shared" si="80"/>
        <v>0</v>
      </c>
      <c r="M786" s="8" t="s">
        <v>1019</v>
      </c>
      <c r="N786" s="2" t="s">
        <v>1020</v>
      </c>
      <c r="O786" s="2" t="s">
        <v>52</v>
      </c>
      <c r="P786" s="2" t="s">
        <v>52</v>
      </c>
      <c r="Q786" s="2" t="s">
        <v>1006</v>
      </c>
      <c r="R786" s="2" t="s">
        <v>63</v>
      </c>
      <c r="S786" s="2" t="s">
        <v>64</v>
      </c>
      <c r="T786" s="2" t="s">
        <v>64</v>
      </c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2" t="s">
        <v>52</v>
      </c>
      <c r="AS786" s="2" t="s">
        <v>52</v>
      </c>
      <c r="AT786" s="3"/>
      <c r="AU786" s="2" t="s">
        <v>1021</v>
      </c>
      <c r="AV786" s="3">
        <v>358</v>
      </c>
    </row>
    <row r="787" spans="1:48" ht="30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</row>
    <row r="788" spans="1:48" ht="30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</row>
    <row r="789" spans="1:48" ht="30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</row>
    <row r="790" spans="1:48" ht="30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</row>
    <row r="791" spans="1:48" ht="30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</row>
    <row r="792" spans="1:48" ht="30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</row>
    <row r="793" spans="1:48" ht="30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</row>
    <row r="794" spans="1:48" ht="30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</row>
    <row r="795" spans="1:48" ht="30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</row>
    <row r="796" spans="1:48" ht="30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</row>
    <row r="797" spans="1:48" ht="30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</row>
    <row r="798" spans="1:48" ht="30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</row>
    <row r="799" spans="1:48" ht="30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</row>
    <row r="800" spans="1:48" ht="30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</row>
    <row r="801" spans="1:48" ht="30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</row>
    <row r="802" spans="1:48" ht="30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</row>
    <row r="803" spans="1:48" ht="30" customHeight="1">
      <c r="A803" s="8" t="s">
        <v>70</v>
      </c>
      <c r="B803" s="9"/>
      <c r="C803" s="9"/>
      <c r="D803" s="9"/>
      <c r="E803" s="9"/>
      <c r="F803" s="11">
        <f>SUM(F780:F802)</f>
        <v>0</v>
      </c>
      <c r="G803" s="9"/>
      <c r="H803" s="11">
        <f>SUM(H780:H802)</f>
        <v>0</v>
      </c>
      <c r="I803" s="9"/>
      <c r="J803" s="11">
        <f>SUM(J780:J802)</f>
        <v>0</v>
      </c>
      <c r="K803" s="9"/>
      <c r="L803" s="11">
        <f>SUM(L780:L802)</f>
        <v>0</v>
      </c>
      <c r="M803" s="9"/>
      <c r="N803" t="s">
        <v>71</v>
      </c>
    </row>
    <row r="804" spans="1:48" ht="30" customHeight="1">
      <c r="A804" s="8" t="s">
        <v>1022</v>
      </c>
      <c r="B804" s="8" t="s">
        <v>52</v>
      </c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3"/>
      <c r="O804" s="3"/>
      <c r="P804" s="3"/>
      <c r="Q804" s="2" t="s">
        <v>1023</v>
      </c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</row>
    <row r="805" spans="1:48" ht="30" customHeight="1">
      <c r="A805" s="8" t="s">
        <v>651</v>
      </c>
      <c r="B805" s="8" t="s">
        <v>652</v>
      </c>
      <c r="C805" s="8" t="s">
        <v>398</v>
      </c>
      <c r="D805" s="9">
        <v>1</v>
      </c>
      <c r="E805" s="11"/>
      <c r="F805" s="11"/>
      <c r="G805" s="11"/>
      <c r="H805" s="11"/>
      <c r="I805" s="11"/>
      <c r="J805" s="11"/>
      <c r="K805" s="11"/>
      <c r="L805" s="11"/>
      <c r="M805" s="8" t="s">
        <v>52</v>
      </c>
      <c r="N805" s="2" t="s">
        <v>653</v>
      </c>
      <c r="O805" s="2" t="s">
        <v>52</v>
      </c>
      <c r="P805" s="2" t="s">
        <v>52</v>
      </c>
      <c r="Q805" s="2" t="s">
        <v>1023</v>
      </c>
      <c r="R805" s="2" t="s">
        <v>64</v>
      </c>
      <c r="S805" s="2" t="s">
        <v>64</v>
      </c>
      <c r="T805" s="2" t="s">
        <v>63</v>
      </c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2" t="s">
        <v>52</v>
      </c>
      <c r="AS805" s="2" t="s">
        <v>52</v>
      </c>
      <c r="AT805" s="3"/>
      <c r="AU805" s="2" t="s">
        <v>1024</v>
      </c>
      <c r="AV805" s="3">
        <v>98</v>
      </c>
    </row>
    <row r="806" spans="1:48" ht="30" customHeight="1">
      <c r="A806" s="8" t="s">
        <v>655</v>
      </c>
      <c r="B806" s="8" t="s">
        <v>652</v>
      </c>
      <c r="C806" s="8" t="s">
        <v>398</v>
      </c>
      <c r="D806" s="9">
        <v>1</v>
      </c>
      <c r="E806" s="11"/>
      <c r="F806" s="11"/>
      <c r="G806" s="11"/>
      <c r="H806" s="11"/>
      <c r="I806" s="11"/>
      <c r="J806" s="11"/>
      <c r="K806" s="11"/>
      <c r="L806" s="11"/>
      <c r="M806" s="8" t="s">
        <v>52</v>
      </c>
      <c r="N806" s="2" t="s">
        <v>656</v>
      </c>
      <c r="O806" s="2" t="s">
        <v>52</v>
      </c>
      <c r="P806" s="2" t="s">
        <v>52</v>
      </c>
      <c r="Q806" s="2" t="s">
        <v>1023</v>
      </c>
      <c r="R806" s="2" t="s">
        <v>64</v>
      </c>
      <c r="S806" s="2" t="s">
        <v>64</v>
      </c>
      <c r="T806" s="2" t="s">
        <v>63</v>
      </c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2" t="s">
        <v>52</v>
      </c>
      <c r="AS806" s="2" t="s">
        <v>52</v>
      </c>
      <c r="AT806" s="3"/>
      <c r="AU806" s="2" t="s">
        <v>1025</v>
      </c>
      <c r="AV806" s="3">
        <v>99</v>
      </c>
    </row>
    <row r="807" spans="1:48" ht="30" customHeight="1">
      <c r="A807" s="8" t="s">
        <v>1026</v>
      </c>
      <c r="B807" s="8" t="s">
        <v>1027</v>
      </c>
      <c r="C807" s="8" t="s">
        <v>660</v>
      </c>
      <c r="D807" s="9">
        <v>1</v>
      </c>
      <c r="E807" s="11"/>
      <c r="F807" s="11"/>
      <c r="G807" s="11"/>
      <c r="H807" s="11"/>
      <c r="I807" s="11"/>
      <c r="J807" s="11"/>
      <c r="K807" s="11"/>
      <c r="L807" s="11"/>
      <c r="M807" s="8" t="s">
        <v>52</v>
      </c>
      <c r="N807" s="2" t="s">
        <v>1028</v>
      </c>
      <c r="O807" s="2" t="s">
        <v>52</v>
      </c>
      <c r="P807" s="2" t="s">
        <v>52</v>
      </c>
      <c r="Q807" s="2" t="s">
        <v>1023</v>
      </c>
      <c r="R807" s="2" t="s">
        <v>64</v>
      </c>
      <c r="S807" s="2" t="s">
        <v>64</v>
      </c>
      <c r="T807" s="2" t="s">
        <v>63</v>
      </c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2" t="s">
        <v>52</v>
      </c>
      <c r="AS807" s="2" t="s">
        <v>52</v>
      </c>
      <c r="AT807" s="3"/>
      <c r="AU807" s="2" t="s">
        <v>1029</v>
      </c>
      <c r="AV807" s="3">
        <v>477</v>
      </c>
    </row>
    <row r="808" spans="1:48" ht="30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</row>
    <row r="809" spans="1:48" ht="30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</row>
    <row r="810" spans="1:48" ht="30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</row>
    <row r="811" spans="1:48" ht="30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</row>
    <row r="812" spans="1:48" ht="30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</row>
    <row r="813" spans="1:48" ht="30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</row>
    <row r="814" spans="1:48" ht="30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</row>
    <row r="815" spans="1:48" ht="30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</row>
    <row r="816" spans="1:48" ht="30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</row>
    <row r="817" spans="1:48" ht="30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</row>
    <row r="818" spans="1:48" ht="30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</row>
    <row r="819" spans="1:48" ht="30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</row>
    <row r="820" spans="1:48" ht="30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</row>
    <row r="821" spans="1:48" ht="30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</row>
    <row r="822" spans="1:48" ht="30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</row>
    <row r="823" spans="1:48" ht="30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</row>
    <row r="824" spans="1:48" ht="30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</row>
    <row r="825" spans="1:48" ht="30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</row>
    <row r="826" spans="1:48" ht="30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</row>
    <row r="827" spans="1:48" ht="30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</row>
    <row r="828" spans="1:48" ht="30" customHeight="1">
      <c r="A828" s="8" t="s">
        <v>70</v>
      </c>
      <c r="B828" s="9"/>
      <c r="C828" s="9"/>
      <c r="D828" s="9"/>
      <c r="E828" s="9"/>
      <c r="F828" s="11">
        <f>SUM(F805:F827)</f>
        <v>0</v>
      </c>
      <c r="G828" s="9"/>
      <c r="H828" s="11">
        <f>SUM(H805:H827)</f>
        <v>0</v>
      </c>
      <c r="I828" s="9"/>
      <c r="J828" s="11">
        <f>SUM(J805:J827)</f>
        <v>0</v>
      </c>
      <c r="K828" s="9"/>
      <c r="L828" s="11">
        <f>SUM(L805:L827)</f>
        <v>0</v>
      </c>
      <c r="M828" s="9"/>
      <c r="N828" t="s">
        <v>71</v>
      </c>
    </row>
    <row r="829" spans="1:48" ht="30" customHeight="1">
      <c r="A829" s="8" t="s">
        <v>1030</v>
      </c>
      <c r="B829" s="8" t="s">
        <v>52</v>
      </c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3"/>
      <c r="O829" s="3"/>
      <c r="P829" s="3"/>
      <c r="Q829" s="2" t="s">
        <v>1031</v>
      </c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</row>
    <row r="830" spans="1:48" ht="30" customHeight="1">
      <c r="A830" s="8" t="s">
        <v>665</v>
      </c>
      <c r="B830" s="8" t="s">
        <v>666</v>
      </c>
      <c r="C830" s="8" t="s">
        <v>148</v>
      </c>
      <c r="D830" s="9">
        <v>7</v>
      </c>
      <c r="E830" s="11"/>
      <c r="F830" s="11"/>
      <c r="G830" s="11"/>
      <c r="H830" s="11"/>
      <c r="I830" s="11"/>
      <c r="J830" s="11"/>
      <c r="K830" s="11"/>
      <c r="L830" s="11"/>
      <c r="M830" s="8" t="s">
        <v>52</v>
      </c>
      <c r="N830" s="2" t="s">
        <v>667</v>
      </c>
      <c r="O830" s="2" t="s">
        <v>52</v>
      </c>
      <c r="P830" s="2" t="s">
        <v>52</v>
      </c>
      <c r="Q830" s="2" t="s">
        <v>1031</v>
      </c>
      <c r="R830" s="2" t="s">
        <v>64</v>
      </c>
      <c r="S830" s="2" t="s">
        <v>64</v>
      </c>
      <c r="T830" s="2" t="s">
        <v>63</v>
      </c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2" t="s">
        <v>52</v>
      </c>
      <c r="AS830" s="2" t="s">
        <v>52</v>
      </c>
      <c r="AT830" s="3"/>
      <c r="AU830" s="2" t="s">
        <v>1032</v>
      </c>
      <c r="AV830" s="3">
        <v>451</v>
      </c>
    </row>
    <row r="831" spans="1:48" ht="30" customHeight="1">
      <c r="A831" s="8" t="s">
        <v>669</v>
      </c>
      <c r="B831" s="8" t="s">
        <v>670</v>
      </c>
      <c r="C831" s="8" t="s">
        <v>671</v>
      </c>
      <c r="D831" s="9">
        <v>55</v>
      </c>
      <c r="E831" s="11"/>
      <c r="F831" s="11"/>
      <c r="G831" s="11"/>
      <c r="H831" s="11"/>
      <c r="I831" s="11"/>
      <c r="J831" s="11"/>
      <c r="K831" s="11"/>
      <c r="L831" s="11"/>
      <c r="M831" s="8" t="s">
        <v>52</v>
      </c>
      <c r="N831" s="2" t="s">
        <v>672</v>
      </c>
      <c r="O831" s="2" t="s">
        <v>52</v>
      </c>
      <c r="P831" s="2" t="s">
        <v>52</v>
      </c>
      <c r="Q831" s="2" t="s">
        <v>1031</v>
      </c>
      <c r="R831" s="2" t="s">
        <v>64</v>
      </c>
      <c r="S831" s="2" t="s">
        <v>64</v>
      </c>
      <c r="T831" s="2" t="s">
        <v>63</v>
      </c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2" t="s">
        <v>52</v>
      </c>
      <c r="AS831" s="2" t="s">
        <v>52</v>
      </c>
      <c r="AT831" s="3"/>
      <c r="AU831" s="2" t="s">
        <v>1033</v>
      </c>
      <c r="AV831" s="3">
        <v>452</v>
      </c>
    </row>
    <row r="832" spans="1:48" ht="30" customHeight="1">
      <c r="A832" s="8" t="s">
        <v>674</v>
      </c>
      <c r="B832" s="8" t="s">
        <v>675</v>
      </c>
      <c r="C832" s="8" t="s">
        <v>671</v>
      </c>
      <c r="D832" s="9">
        <v>55</v>
      </c>
      <c r="E832" s="11"/>
      <c r="F832" s="11"/>
      <c r="G832" s="11"/>
      <c r="H832" s="11"/>
      <c r="I832" s="11"/>
      <c r="J832" s="11"/>
      <c r="K832" s="11"/>
      <c r="L832" s="11"/>
      <c r="M832" s="8" t="s">
        <v>676</v>
      </c>
      <c r="N832" s="2" t="s">
        <v>677</v>
      </c>
      <c r="O832" s="2" t="s">
        <v>52</v>
      </c>
      <c r="P832" s="2" t="s">
        <v>52</v>
      </c>
      <c r="Q832" s="2" t="s">
        <v>1031</v>
      </c>
      <c r="R832" s="2" t="s">
        <v>64</v>
      </c>
      <c r="S832" s="2" t="s">
        <v>63</v>
      </c>
      <c r="T832" s="2" t="s">
        <v>64</v>
      </c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2" t="s">
        <v>52</v>
      </c>
      <c r="AS832" s="2" t="s">
        <v>52</v>
      </c>
      <c r="AT832" s="3"/>
      <c r="AU832" s="2" t="s">
        <v>1034</v>
      </c>
      <c r="AV832" s="3">
        <v>453</v>
      </c>
    </row>
    <row r="833" spans="1:48" ht="30" customHeight="1">
      <c r="A833" s="8" t="s">
        <v>679</v>
      </c>
      <c r="B833" s="8" t="s">
        <v>684</v>
      </c>
      <c r="C833" s="8" t="s">
        <v>166</v>
      </c>
      <c r="D833" s="9">
        <v>24.606999999999999</v>
      </c>
      <c r="E833" s="11"/>
      <c r="F833" s="11"/>
      <c r="G833" s="11"/>
      <c r="H833" s="11"/>
      <c r="I833" s="11"/>
      <c r="J833" s="11"/>
      <c r="K833" s="11"/>
      <c r="L833" s="11"/>
      <c r="M833" s="8" t="s">
        <v>685</v>
      </c>
      <c r="N833" s="2" t="s">
        <v>686</v>
      </c>
      <c r="O833" s="2" t="s">
        <v>52</v>
      </c>
      <c r="P833" s="2" t="s">
        <v>52</v>
      </c>
      <c r="Q833" s="2" t="s">
        <v>1031</v>
      </c>
      <c r="R833" s="2" t="s">
        <v>64</v>
      </c>
      <c r="S833" s="2" t="s">
        <v>63</v>
      </c>
      <c r="T833" s="2" t="s">
        <v>64</v>
      </c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2" t="s">
        <v>52</v>
      </c>
      <c r="AS833" s="2" t="s">
        <v>52</v>
      </c>
      <c r="AT833" s="3"/>
      <c r="AU833" s="2" t="s">
        <v>1035</v>
      </c>
      <c r="AV833" s="3">
        <v>360</v>
      </c>
    </row>
    <row r="834" spans="1:48" ht="30" customHeight="1">
      <c r="A834" s="8" t="s">
        <v>679</v>
      </c>
      <c r="B834" s="8" t="s">
        <v>680</v>
      </c>
      <c r="C834" s="8" t="s">
        <v>166</v>
      </c>
      <c r="D834" s="9">
        <v>12.92</v>
      </c>
      <c r="E834" s="11"/>
      <c r="F834" s="11"/>
      <c r="G834" s="11"/>
      <c r="H834" s="11"/>
      <c r="I834" s="11"/>
      <c r="J834" s="11"/>
      <c r="K834" s="11"/>
      <c r="L834" s="11"/>
      <c r="M834" s="8" t="s">
        <v>681</v>
      </c>
      <c r="N834" s="2" t="s">
        <v>682</v>
      </c>
      <c r="O834" s="2" t="s">
        <v>52</v>
      </c>
      <c r="P834" s="2" t="s">
        <v>52</v>
      </c>
      <c r="Q834" s="2" t="s">
        <v>1031</v>
      </c>
      <c r="R834" s="2" t="s">
        <v>64</v>
      </c>
      <c r="S834" s="2" t="s">
        <v>63</v>
      </c>
      <c r="T834" s="2" t="s">
        <v>64</v>
      </c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2" t="s">
        <v>52</v>
      </c>
      <c r="AS834" s="2" t="s">
        <v>52</v>
      </c>
      <c r="AT834" s="3"/>
      <c r="AU834" s="2" t="s">
        <v>1036</v>
      </c>
      <c r="AV834" s="3">
        <v>361</v>
      </c>
    </row>
    <row r="835" spans="1:48" ht="30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</row>
    <row r="836" spans="1:48" ht="30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</row>
    <row r="837" spans="1:48" ht="30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</row>
    <row r="838" spans="1:48" ht="30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</row>
    <row r="839" spans="1:48" ht="30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</row>
    <row r="840" spans="1:48" ht="30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</row>
    <row r="841" spans="1:48" ht="30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</row>
    <row r="842" spans="1:48" ht="30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</row>
    <row r="843" spans="1:48" ht="30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</row>
    <row r="844" spans="1:48" ht="30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</row>
    <row r="845" spans="1:48" ht="30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</row>
    <row r="846" spans="1:48" ht="30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</row>
    <row r="847" spans="1:48" ht="30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</row>
    <row r="848" spans="1:48" ht="30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</row>
    <row r="849" spans="1:48" ht="30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</row>
    <row r="850" spans="1:48" ht="30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</row>
    <row r="851" spans="1:48" ht="30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</row>
    <row r="852" spans="1:48" ht="30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</row>
    <row r="853" spans="1:48" ht="30" customHeight="1">
      <c r="A853" s="8" t="s">
        <v>70</v>
      </c>
      <c r="B853" s="9"/>
      <c r="C853" s="9"/>
      <c r="D853" s="9"/>
      <c r="E853" s="9"/>
      <c r="F853" s="11">
        <f>SUM(F830:F852)</f>
        <v>0</v>
      </c>
      <c r="G853" s="9"/>
      <c r="H853" s="11">
        <f>SUM(H830:H852)</f>
        <v>0</v>
      </c>
      <c r="I853" s="9"/>
      <c r="J853" s="11">
        <f>SUM(J830:J852)</f>
        <v>0</v>
      </c>
      <c r="K853" s="9"/>
      <c r="L853" s="11">
        <f>SUM(L830:L852)</f>
        <v>0</v>
      </c>
      <c r="M853" s="9"/>
      <c r="N853" t="s">
        <v>71</v>
      </c>
    </row>
    <row r="854" spans="1:48" ht="30" customHeight="1">
      <c r="A854" s="8" t="s">
        <v>1037</v>
      </c>
      <c r="B854" s="8" t="s">
        <v>52</v>
      </c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3"/>
      <c r="O854" s="3"/>
      <c r="P854" s="3"/>
      <c r="Q854" s="2" t="s">
        <v>1038</v>
      </c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</row>
    <row r="855" spans="1:48" ht="30" customHeight="1">
      <c r="A855" s="8" t="s">
        <v>692</v>
      </c>
      <c r="B855" s="8" t="s">
        <v>693</v>
      </c>
      <c r="C855" s="8" t="s">
        <v>694</v>
      </c>
      <c r="D855" s="9">
        <v>702.96</v>
      </c>
      <c r="E855" s="11"/>
      <c r="F855" s="11"/>
      <c r="G855" s="11"/>
      <c r="H855" s="11"/>
      <c r="I855" s="11"/>
      <c r="J855" s="11"/>
      <c r="K855" s="11"/>
      <c r="L855" s="11"/>
      <c r="M855" s="8" t="s">
        <v>52</v>
      </c>
      <c r="N855" s="2" t="s">
        <v>695</v>
      </c>
      <c r="O855" s="2" t="s">
        <v>52</v>
      </c>
      <c r="P855" s="2" t="s">
        <v>52</v>
      </c>
      <c r="Q855" s="2" t="s">
        <v>1038</v>
      </c>
      <c r="R855" s="2" t="s">
        <v>64</v>
      </c>
      <c r="S855" s="2" t="s">
        <v>64</v>
      </c>
      <c r="T855" s="2" t="s">
        <v>63</v>
      </c>
      <c r="U855" s="3"/>
      <c r="V855" s="3"/>
      <c r="W855" s="3"/>
      <c r="X855" s="3">
        <v>1</v>
      </c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2" t="s">
        <v>52</v>
      </c>
      <c r="AS855" s="2" t="s">
        <v>52</v>
      </c>
      <c r="AT855" s="3"/>
      <c r="AU855" s="2" t="s">
        <v>1039</v>
      </c>
      <c r="AV855" s="3">
        <v>468</v>
      </c>
    </row>
    <row r="856" spans="1:48" ht="30" customHeight="1">
      <c r="A856" s="8" t="s">
        <v>697</v>
      </c>
      <c r="B856" s="8" t="s">
        <v>698</v>
      </c>
      <c r="C856" s="8" t="s">
        <v>694</v>
      </c>
      <c r="D856" s="9">
        <v>3310.21</v>
      </c>
      <c r="E856" s="11"/>
      <c r="F856" s="11"/>
      <c r="G856" s="11"/>
      <c r="H856" s="11"/>
      <c r="I856" s="11"/>
      <c r="J856" s="11"/>
      <c r="K856" s="11"/>
      <c r="L856" s="11"/>
      <c r="M856" s="8" t="s">
        <v>52</v>
      </c>
      <c r="N856" s="2" t="s">
        <v>699</v>
      </c>
      <c r="O856" s="2" t="s">
        <v>52</v>
      </c>
      <c r="P856" s="2" t="s">
        <v>52</v>
      </c>
      <c r="Q856" s="2" t="s">
        <v>1038</v>
      </c>
      <c r="R856" s="2" t="s">
        <v>64</v>
      </c>
      <c r="S856" s="2" t="s">
        <v>64</v>
      </c>
      <c r="T856" s="2" t="s">
        <v>63</v>
      </c>
      <c r="U856" s="3"/>
      <c r="V856" s="3"/>
      <c r="W856" s="3"/>
      <c r="X856" s="3">
        <v>1</v>
      </c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2" t="s">
        <v>52</v>
      </c>
      <c r="AS856" s="2" t="s">
        <v>52</v>
      </c>
      <c r="AT856" s="3"/>
      <c r="AU856" s="2" t="s">
        <v>1040</v>
      </c>
      <c r="AV856" s="3">
        <v>469</v>
      </c>
    </row>
    <row r="857" spans="1:48" ht="30" customHeight="1">
      <c r="A857" s="8" t="s">
        <v>701</v>
      </c>
      <c r="B857" s="8" t="s">
        <v>702</v>
      </c>
      <c r="C857" s="8" t="s">
        <v>694</v>
      </c>
      <c r="D857" s="9">
        <v>227.44</v>
      </c>
      <c r="E857" s="11"/>
      <c r="F857" s="11"/>
      <c r="G857" s="11"/>
      <c r="H857" s="11"/>
      <c r="I857" s="11"/>
      <c r="J857" s="11"/>
      <c r="K857" s="11"/>
      <c r="L857" s="11"/>
      <c r="M857" s="8" t="s">
        <v>52</v>
      </c>
      <c r="N857" s="2" t="s">
        <v>703</v>
      </c>
      <c r="O857" s="2" t="s">
        <v>52</v>
      </c>
      <c r="P857" s="2" t="s">
        <v>52</v>
      </c>
      <c r="Q857" s="2" t="s">
        <v>1038</v>
      </c>
      <c r="R857" s="2" t="s">
        <v>64</v>
      </c>
      <c r="S857" s="2" t="s">
        <v>64</v>
      </c>
      <c r="T857" s="2" t="s">
        <v>63</v>
      </c>
      <c r="U857" s="3"/>
      <c r="V857" s="3"/>
      <c r="W857" s="3"/>
      <c r="X857" s="3">
        <v>1</v>
      </c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2" t="s">
        <v>52</v>
      </c>
      <c r="AS857" s="2" t="s">
        <v>52</v>
      </c>
      <c r="AT857" s="3"/>
      <c r="AU857" s="2" t="s">
        <v>1041</v>
      </c>
      <c r="AV857" s="3">
        <v>470</v>
      </c>
    </row>
    <row r="858" spans="1:48" ht="30" customHeight="1">
      <c r="A858" s="8" t="s">
        <v>705</v>
      </c>
      <c r="B858" s="8" t="s">
        <v>706</v>
      </c>
      <c r="C858" s="8" t="s">
        <v>694</v>
      </c>
      <c r="D858" s="9">
        <v>24</v>
      </c>
      <c r="E858" s="11"/>
      <c r="F858" s="11"/>
      <c r="G858" s="11"/>
      <c r="H858" s="11"/>
      <c r="I858" s="11"/>
      <c r="J858" s="11"/>
      <c r="K858" s="11"/>
      <c r="L858" s="11"/>
      <c r="M858" s="8" t="s">
        <v>52</v>
      </c>
      <c r="N858" s="2" t="s">
        <v>707</v>
      </c>
      <c r="O858" s="2" t="s">
        <v>52</v>
      </c>
      <c r="P858" s="2" t="s">
        <v>52</v>
      </c>
      <c r="Q858" s="2" t="s">
        <v>1038</v>
      </c>
      <c r="R858" s="2" t="s">
        <v>64</v>
      </c>
      <c r="S858" s="2" t="s">
        <v>64</v>
      </c>
      <c r="T858" s="2" t="s">
        <v>63</v>
      </c>
      <c r="U858" s="3"/>
      <c r="V858" s="3"/>
      <c r="W858" s="3"/>
      <c r="X858" s="3">
        <v>1</v>
      </c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2" t="s">
        <v>52</v>
      </c>
      <c r="AS858" s="2" t="s">
        <v>52</v>
      </c>
      <c r="AT858" s="3"/>
      <c r="AU858" s="2" t="s">
        <v>1042</v>
      </c>
      <c r="AV858" s="3">
        <v>471</v>
      </c>
    </row>
    <row r="859" spans="1:48" ht="30" customHeight="1">
      <c r="A859" s="8" t="s">
        <v>709</v>
      </c>
      <c r="B859" s="8" t="s">
        <v>710</v>
      </c>
      <c r="C859" s="8" t="s">
        <v>660</v>
      </c>
      <c r="D859" s="9">
        <v>1</v>
      </c>
      <c r="E859" s="11"/>
      <c r="F859" s="11"/>
      <c r="G859" s="11"/>
      <c r="H859" s="11"/>
      <c r="I859" s="11"/>
      <c r="J859" s="11"/>
      <c r="K859" s="11"/>
      <c r="L859" s="11"/>
      <c r="M859" s="8" t="s">
        <v>52</v>
      </c>
      <c r="N859" s="2" t="s">
        <v>711</v>
      </c>
      <c r="O859" s="2" t="s">
        <v>52</v>
      </c>
      <c r="P859" s="2" t="s">
        <v>52</v>
      </c>
      <c r="Q859" s="2" t="s">
        <v>1038</v>
      </c>
      <c r="R859" s="2" t="s">
        <v>64</v>
      </c>
      <c r="S859" s="2" t="s">
        <v>64</v>
      </c>
      <c r="T859" s="2" t="s">
        <v>64</v>
      </c>
      <c r="U859" s="3">
        <v>0</v>
      </c>
      <c r="V859" s="3">
        <v>0</v>
      </c>
      <c r="W859" s="3">
        <v>5.5999999999999999E-3</v>
      </c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2" t="s">
        <v>52</v>
      </c>
      <c r="AS859" s="2" t="s">
        <v>52</v>
      </c>
      <c r="AT859" s="3"/>
      <c r="AU859" s="2" t="s">
        <v>1043</v>
      </c>
      <c r="AV859" s="3">
        <v>475</v>
      </c>
    </row>
    <row r="860" spans="1:48" ht="30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</row>
    <row r="861" spans="1:48" ht="30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</row>
    <row r="862" spans="1:48" ht="30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</row>
    <row r="863" spans="1:48" ht="30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</row>
    <row r="864" spans="1:48" ht="30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</row>
    <row r="865" spans="1:48" ht="30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</row>
    <row r="866" spans="1:48" ht="30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</row>
    <row r="867" spans="1:48" ht="30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</row>
    <row r="868" spans="1:48" ht="30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</row>
    <row r="869" spans="1:48" ht="30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</row>
    <row r="870" spans="1:48" ht="30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</row>
    <row r="871" spans="1:48" ht="30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</row>
    <row r="872" spans="1:48" ht="30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</row>
    <row r="873" spans="1:48" ht="30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</row>
    <row r="874" spans="1:48" ht="30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</row>
    <row r="875" spans="1:48" ht="30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</row>
    <row r="876" spans="1:48" ht="30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</row>
    <row r="877" spans="1:48" ht="30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</row>
    <row r="878" spans="1:48" ht="30" customHeight="1">
      <c r="A878" s="8" t="s">
        <v>70</v>
      </c>
      <c r="B878" s="9"/>
      <c r="C878" s="9"/>
      <c r="D878" s="9"/>
      <c r="E878" s="9"/>
      <c r="F878" s="11">
        <f>SUM(F855:F877)</f>
        <v>0</v>
      </c>
      <c r="G878" s="9"/>
      <c r="H878" s="11">
        <f>SUM(H855:H877)</f>
        <v>0</v>
      </c>
      <c r="I878" s="9"/>
      <c r="J878" s="11">
        <f>SUM(J855:J877)</f>
        <v>0</v>
      </c>
      <c r="K878" s="9"/>
      <c r="L878" s="11">
        <f>SUM(L855:L877)</f>
        <v>0</v>
      </c>
      <c r="M878" s="9"/>
      <c r="N878" t="s">
        <v>71</v>
      </c>
    </row>
    <row r="879" spans="1:48" ht="30" customHeight="1">
      <c r="A879" s="8" t="s">
        <v>1044</v>
      </c>
      <c r="B879" s="8" t="s">
        <v>52</v>
      </c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3"/>
      <c r="O879" s="3"/>
      <c r="P879" s="3"/>
      <c r="Q879" s="2" t="s">
        <v>1045</v>
      </c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</row>
    <row r="880" spans="1:48" ht="30" customHeight="1">
      <c r="A880" s="8" t="s">
        <v>716</v>
      </c>
      <c r="B880" s="8" t="s">
        <v>717</v>
      </c>
      <c r="C880" s="8" t="s">
        <v>166</v>
      </c>
      <c r="D880" s="9">
        <v>8.1</v>
      </c>
      <c r="E880" s="11"/>
      <c r="F880" s="11"/>
      <c r="G880" s="11"/>
      <c r="H880" s="11"/>
      <c r="I880" s="11"/>
      <c r="J880" s="11"/>
      <c r="K880" s="11"/>
      <c r="L880" s="11"/>
      <c r="M880" s="8" t="s">
        <v>52</v>
      </c>
      <c r="N880" s="2" t="s">
        <v>718</v>
      </c>
      <c r="O880" s="2" t="s">
        <v>52</v>
      </c>
      <c r="P880" s="2" t="s">
        <v>52</v>
      </c>
      <c r="Q880" s="2" t="s">
        <v>1045</v>
      </c>
      <c r="R880" s="2" t="s">
        <v>64</v>
      </c>
      <c r="S880" s="2" t="s">
        <v>64</v>
      </c>
      <c r="T880" s="2" t="s">
        <v>63</v>
      </c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2" t="s">
        <v>52</v>
      </c>
      <c r="AS880" s="2" t="s">
        <v>52</v>
      </c>
      <c r="AT880" s="3"/>
      <c r="AU880" s="2" t="s">
        <v>1046</v>
      </c>
      <c r="AV880" s="3">
        <v>363</v>
      </c>
    </row>
    <row r="881" spans="1:48" ht="30" customHeight="1">
      <c r="A881" s="8" t="s">
        <v>720</v>
      </c>
      <c r="B881" s="8" t="s">
        <v>721</v>
      </c>
      <c r="C881" s="8" t="s">
        <v>166</v>
      </c>
      <c r="D881" s="9">
        <v>0.99</v>
      </c>
      <c r="E881" s="11"/>
      <c r="F881" s="11"/>
      <c r="G881" s="11"/>
      <c r="H881" s="11"/>
      <c r="I881" s="11"/>
      <c r="J881" s="11"/>
      <c r="K881" s="11"/>
      <c r="L881" s="11"/>
      <c r="M881" s="8" t="s">
        <v>52</v>
      </c>
      <c r="N881" s="2" t="s">
        <v>722</v>
      </c>
      <c r="O881" s="2" t="s">
        <v>52</v>
      </c>
      <c r="P881" s="2" t="s">
        <v>52</v>
      </c>
      <c r="Q881" s="2" t="s">
        <v>1045</v>
      </c>
      <c r="R881" s="2" t="s">
        <v>64</v>
      </c>
      <c r="S881" s="2" t="s">
        <v>64</v>
      </c>
      <c r="T881" s="2" t="s">
        <v>63</v>
      </c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2" t="s">
        <v>52</v>
      </c>
      <c r="AS881" s="2" t="s">
        <v>52</v>
      </c>
      <c r="AT881" s="3"/>
      <c r="AU881" s="2" t="s">
        <v>1047</v>
      </c>
      <c r="AV881" s="3">
        <v>364</v>
      </c>
    </row>
    <row r="882" spans="1:48" ht="30" customHeight="1">
      <c r="A882" s="8" t="s">
        <v>724</v>
      </c>
      <c r="B882" s="8" t="s">
        <v>725</v>
      </c>
      <c r="C882" s="8" t="s">
        <v>166</v>
      </c>
      <c r="D882" s="9">
        <v>3.96</v>
      </c>
      <c r="E882" s="11"/>
      <c r="F882" s="11"/>
      <c r="G882" s="11"/>
      <c r="H882" s="11"/>
      <c r="I882" s="11"/>
      <c r="J882" s="11"/>
      <c r="K882" s="11"/>
      <c r="L882" s="11"/>
      <c r="M882" s="8" t="s">
        <v>52</v>
      </c>
      <c r="N882" s="2" t="s">
        <v>726</v>
      </c>
      <c r="O882" s="2" t="s">
        <v>52</v>
      </c>
      <c r="P882" s="2" t="s">
        <v>52</v>
      </c>
      <c r="Q882" s="2" t="s">
        <v>1045</v>
      </c>
      <c r="R882" s="2" t="s">
        <v>64</v>
      </c>
      <c r="S882" s="2" t="s">
        <v>64</v>
      </c>
      <c r="T882" s="2" t="s">
        <v>63</v>
      </c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2" t="s">
        <v>52</v>
      </c>
      <c r="AS882" s="2" t="s">
        <v>52</v>
      </c>
      <c r="AT882" s="3"/>
      <c r="AU882" s="2" t="s">
        <v>1048</v>
      </c>
      <c r="AV882" s="3">
        <v>365</v>
      </c>
    </row>
    <row r="883" spans="1:48" ht="30" customHeight="1">
      <c r="A883" s="8" t="s">
        <v>728</v>
      </c>
      <c r="B883" s="8" t="s">
        <v>729</v>
      </c>
      <c r="C883" s="8" t="s">
        <v>166</v>
      </c>
      <c r="D883" s="9">
        <v>13.05</v>
      </c>
      <c r="E883" s="11"/>
      <c r="F883" s="11"/>
      <c r="G883" s="11"/>
      <c r="H883" s="11"/>
      <c r="I883" s="11"/>
      <c r="J883" s="11"/>
      <c r="K883" s="11"/>
      <c r="L883" s="11"/>
      <c r="M883" s="8" t="s">
        <v>52</v>
      </c>
      <c r="N883" s="2" t="s">
        <v>730</v>
      </c>
      <c r="O883" s="2" t="s">
        <v>52</v>
      </c>
      <c r="P883" s="2" t="s">
        <v>52</v>
      </c>
      <c r="Q883" s="2" t="s">
        <v>1045</v>
      </c>
      <c r="R883" s="2" t="s">
        <v>64</v>
      </c>
      <c r="S883" s="2" t="s">
        <v>64</v>
      </c>
      <c r="T883" s="2" t="s">
        <v>63</v>
      </c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2" t="s">
        <v>52</v>
      </c>
      <c r="AS883" s="2" t="s">
        <v>52</v>
      </c>
      <c r="AT883" s="3"/>
      <c r="AU883" s="2" t="s">
        <v>1049</v>
      </c>
      <c r="AV883" s="3">
        <v>366</v>
      </c>
    </row>
    <row r="884" spans="1:48" ht="30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</row>
    <row r="885" spans="1:48" ht="30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</row>
    <row r="886" spans="1:48" ht="30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</row>
    <row r="887" spans="1:48" ht="30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</row>
    <row r="888" spans="1:48" ht="30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</row>
    <row r="889" spans="1:48" ht="30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</row>
    <row r="890" spans="1:48" ht="30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</row>
    <row r="891" spans="1:48" ht="30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</row>
    <row r="892" spans="1:48" ht="30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</row>
    <row r="893" spans="1:48" ht="30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</row>
    <row r="894" spans="1:48" ht="30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</row>
    <row r="895" spans="1:48" ht="30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</row>
    <row r="896" spans="1:48" ht="30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</row>
    <row r="897" spans="1:48" ht="30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</row>
    <row r="898" spans="1:48" ht="30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</row>
    <row r="899" spans="1:48" ht="30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</row>
    <row r="900" spans="1:48" ht="30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</row>
    <row r="901" spans="1:48" ht="30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</row>
    <row r="902" spans="1:48" ht="30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</row>
    <row r="903" spans="1:48" ht="30" customHeight="1">
      <c r="A903" s="8" t="s">
        <v>70</v>
      </c>
      <c r="B903" s="9"/>
      <c r="C903" s="9"/>
      <c r="D903" s="9"/>
      <c r="E903" s="9"/>
      <c r="F903" s="11">
        <f>SUM(F880:F902)</f>
        <v>0</v>
      </c>
      <c r="G903" s="9"/>
      <c r="H903" s="11">
        <f>SUM(H880:H902)</f>
        <v>0</v>
      </c>
      <c r="I903" s="9"/>
      <c r="J903" s="11">
        <f>SUM(J880:J902)</f>
        <v>0</v>
      </c>
      <c r="K903" s="9"/>
      <c r="L903" s="11">
        <f>SUM(L880:L902)</f>
        <v>0</v>
      </c>
      <c r="M903" s="9"/>
      <c r="N903" t="s">
        <v>71</v>
      </c>
    </row>
    <row r="904" spans="1:48" ht="30" customHeight="1">
      <c r="A904" s="8" t="s">
        <v>1050</v>
      </c>
      <c r="B904" s="8" t="s">
        <v>52</v>
      </c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3"/>
      <c r="O904" s="3"/>
      <c r="P904" s="3"/>
      <c r="Q904" s="2" t="s">
        <v>1051</v>
      </c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</row>
    <row r="905" spans="1:48" ht="30" customHeight="1">
      <c r="A905" s="8" t="s">
        <v>734</v>
      </c>
      <c r="B905" s="8" t="s">
        <v>735</v>
      </c>
      <c r="C905" s="8" t="s">
        <v>166</v>
      </c>
      <c r="D905" s="9">
        <v>-0.92</v>
      </c>
      <c r="E905" s="11"/>
      <c r="F905" s="11"/>
      <c r="G905" s="11"/>
      <c r="H905" s="11"/>
      <c r="I905" s="11"/>
      <c r="J905" s="11"/>
      <c r="K905" s="11"/>
      <c r="L905" s="11"/>
      <c r="M905" s="8" t="s">
        <v>736</v>
      </c>
      <c r="N905" s="2" t="s">
        <v>737</v>
      </c>
      <c r="O905" s="2" t="s">
        <v>52</v>
      </c>
      <c r="P905" s="2" t="s">
        <v>52</v>
      </c>
      <c r="Q905" s="2" t="s">
        <v>1051</v>
      </c>
      <c r="R905" s="2" t="s">
        <v>64</v>
      </c>
      <c r="S905" s="2" t="s">
        <v>64</v>
      </c>
      <c r="T905" s="2" t="s">
        <v>63</v>
      </c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2" t="s">
        <v>52</v>
      </c>
      <c r="AS905" s="2" t="s">
        <v>52</v>
      </c>
      <c r="AT905" s="3"/>
      <c r="AU905" s="2" t="s">
        <v>1052</v>
      </c>
      <c r="AV905" s="3">
        <v>368</v>
      </c>
    </row>
    <row r="906" spans="1:48" ht="30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</row>
    <row r="907" spans="1:48" ht="30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</row>
    <row r="908" spans="1:48" ht="30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</row>
    <row r="909" spans="1:48" ht="30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</row>
    <row r="910" spans="1:48" ht="30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</row>
    <row r="911" spans="1:48" ht="30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</row>
    <row r="912" spans="1:48" ht="30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</row>
    <row r="913" spans="1:14" ht="30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</row>
    <row r="914" spans="1:14" ht="30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</row>
    <row r="915" spans="1:14" ht="30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</row>
    <row r="916" spans="1:14" ht="30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</row>
    <row r="917" spans="1:14" ht="30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</row>
    <row r="918" spans="1:14" ht="30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</row>
    <row r="919" spans="1:14" ht="30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</row>
    <row r="920" spans="1:14" ht="30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</row>
    <row r="921" spans="1:14" ht="30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</row>
    <row r="922" spans="1:14" ht="30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</row>
    <row r="923" spans="1:14" ht="30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</row>
    <row r="924" spans="1:14" ht="30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</row>
    <row r="925" spans="1:14" ht="30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</row>
    <row r="926" spans="1:14" ht="30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</row>
    <row r="927" spans="1:14" ht="30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</row>
    <row r="928" spans="1:14" ht="30" customHeight="1">
      <c r="A928" s="8" t="s">
        <v>70</v>
      </c>
      <c r="B928" s="9"/>
      <c r="C928" s="9"/>
      <c r="D928" s="9"/>
      <c r="E928" s="9"/>
      <c r="F928" s="11">
        <f>SUM(F905:F927)</f>
        <v>0</v>
      </c>
      <c r="G928" s="9"/>
      <c r="H928" s="11">
        <f>SUM(H905:H927)</f>
        <v>0</v>
      </c>
      <c r="I928" s="9"/>
      <c r="J928" s="11">
        <f>SUM(J905:J927)</f>
        <v>0</v>
      </c>
      <c r="K928" s="9"/>
      <c r="L928" s="11">
        <f>SUM(L905:L927)</f>
        <v>0</v>
      </c>
      <c r="M928" s="9"/>
      <c r="N928" t="s">
        <v>71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37" manualBreakCount="37">
    <brk id="28" max="16383" man="1"/>
    <brk id="53" max="16383" man="1"/>
    <brk id="78" max="16383" man="1"/>
    <brk id="103" max="16383" man="1"/>
    <brk id="128" max="16383" man="1"/>
    <brk id="153" max="16383" man="1"/>
    <brk id="178" max="16383" man="1"/>
    <brk id="203" max="16383" man="1"/>
    <brk id="228" max="16383" man="1"/>
    <brk id="253" max="16383" man="1"/>
    <brk id="278" max="16383" man="1"/>
    <brk id="303" max="16383" man="1"/>
    <brk id="328" max="16383" man="1"/>
    <brk id="353" max="16383" man="1"/>
    <brk id="378" max="16383" man="1"/>
    <brk id="403" max="16383" man="1"/>
    <brk id="428" max="16383" man="1"/>
    <brk id="453" max="16383" man="1"/>
    <brk id="478" max="16383" man="1"/>
    <brk id="503" max="16383" man="1"/>
    <brk id="528" max="16383" man="1"/>
    <brk id="553" max="16383" man="1"/>
    <brk id="578" max="16383" man="1"/>
    <brk id="603" max="16383" man="1"/>
    <brk id="628" max="16383" man="1"/>
    <brk id="653" max="16383" man="1"/>
    <brk id="678" max="16383" man="1"/>
    <brk id="703" max="16383" man="1"/>
    <brk id="728" max="16383" man="1"/>
    <brk id="753" max="16383" man="1"/>
    <brk id="778" max="16383" man="1"/>
    <brk id="803" max="16383" man="1"/>
    <brk id="828" max="16383" man="1"/>
    <brk id="853" max="16383" man="1"/>
    <brk id="878" max="16383" man="1"/>
    <brk id="903" max="16383" man="1"/>
    <brk id="9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2"/>
  <sheetViews>
    <sheetView topLeftCell="B139" workbookViewId="0">
      <selection activeCell="G12" sqref="G12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2" width="2.625" hidden="1" customWidth="1"/>
    <col min="13" max="13" width="20.625" hidden="1" customWidth="1"/>
    <col min="14" max="14" width="2.625" hidden="1" customWidth="1"/>
  </cols>
  <sheetData>
    <row r="1" spans="1:14" ht="30" customHeight="1">
      <c r="A1" s="50" t="s">
        <v>1053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ht="30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t="30" customHeight="1">
      <c r="A3" s="4" t="s">
        <v>1054</v>
      </c>
      <c r="B3" s="4" t="s">
        <v>2</v>
      </c>
      <c r="C3" s="4" t="s">
        <v>3</v>
      </c>
      <c r="D3" s="4" t="s">
        <v>4</v>
      </c>
      <c r="E3" s="4" t="s">
        <v>1055</v>
      </c>
      <c r="F3" s="4" t="s">
        <v>1056</v>
      </c>
      <c r="G3" s="4" t="s">
        <v>1057</v>
      </c>
      <c r="H3" s="4" t="s">
        <v>1058</v>
      </c>
      <c r="I3" s="4" t="s">
        <v>1059</v>
      </c>
      <c r="J3" s="4" t="s">
        <v>1060</v>
      </c>
      <c r="K3" s="4" t="s">
        <v>1061</v>
      </c>
      <c r="L3" s="4" t="s">
        <v>1062</v>
      </c>
      <c r="M3" s="4" t="s">
        <v>1063</v>
      </c>
      <c r="N3" s="1" t="s">
        <v>1064</v>
      </c>
    </row>
    <row r="4" spans="1:14" ht="30" customHeight="1">
      <c r="A4" s="8" t="s">
        <v>62</v>
      </c>
      <c r="B4" s="8" t="s">
        <v>58</v>
      </c>
      <c r="C4" s="8" t="s">
        <v>59</v>
      </c>
      <c r="D4" s="8" t="s">
        <v>60</v>
      </c>
      <c r="E4" s="12"/>
      <c r="F4" s="12"/>
      <c r="G4" s="12"/>
      <c r="H4" s="12"/>
      <c r="I4" s="8" t="s">
        <v>61</v>
      </c>
      <c r="J4" s="8" t="s">
        <v>52</v>
      </c>
      <c r="K4" s="8" t="s">
        <v>52</v>
      </c>
      <c r="L4" s="8" t="s">
        <v>52</v>
      </c>
      <c r="M4" s="8" t="s">
        <v>52</v>
      </c>
      <c r="N4" s="2" t="s">
        <v>52</v>
      </c>
    </row>
    <row r="5" spans="1:14" ht="30" customHeight="1">
      <c r="A5" s="8" t="s">
        <v>68</v>
      </c>
      <c r="B5" s="8" t="s">
        <v>66</v>
      </c>
      <c r="C5" s="8" t="s">
        <v>59</v>
      </c>
      <c r="D5" s="8" t="s">
        <v>60</v>
      </c>
      <c r="E5" s="12"/>
      <c r="F5" s="12"/>
      <c r="G5" s="12"/>
      <c r="H5" s="12"/>
      <c r="I5" s="8" t="s">
        <v>67</v>
      </c>
      <c r="J5" s="8" t="s">
        <v>52</v>
      </c>
      <c r="K5" s="8" t="s">
        <v>52</v>
      </c>
      <c r="L5" s="8" t="s">
        <v>52</v>
      </c>
      <c r="M5" s="8" t="s">
        <v>52</v>
      </c>
      <c r="N5" s="2" t="s">
        <v>52</v>
      </c>
    </row>
    <row r="6" spans="1:14" ht="30" customHeight="1">
      <c r="A6" s="8" t="s">
        <v>77</v>
      </c>
      <c r="B6" s="8" t="s">
        <v>74</v>
      </c>
      <c r="C6" s="8" t="s">
        <v>75</v>
      </c>
      <c r="D6" s="8" t="s">
        <v>60</v>
      </c>
      <c r="E6" s="12"/>
      <c r="F6" s="12"/>
      <c r="G6" s="12"/>
      <c r="H6" s="12"/>
      <c r="I6" s="8" t="s">
        <v>76</v>
      </c>
      <c r="J6" s="8" t="s">
        <v>52</v>
      </c>
      <c r="K6" s="8" t="s">
        <v>52</v>
      </c>
      <c r="L6" s="8" t="s">
        <v>52</v>
      </c>
      <c r="M6" s="8" t="s">
        <v>52</v>
      </c>
      <c r="N6" s="2" t="s">
        <v>52</v>
      </c>
    </row>
    <row r="7" spans="1:14" ht="30" customHeight="1">
      <c r="A7" s="8" t="s">
        <v>82</v>
      </c>
      <c r="B7" s="8" t="s">
        <v>79</v>
      </c>
      <c r="C7" s="8" t="s">
        <v>80</v>
      </c>
      <c r="D7" s="8" t="s">
        <v>60</v>
      </c>
      <c r="E7" s="12"/>
      <c r="F7" s="12"/>
      <c r="G7" s="12"/>
      <c r="H7" s="12"/>
      <c r="I7" s="8" t="s">
        <v>81</v>
      </c>
      <c r="J7" s="8" t="s">
        <v>52</v>
      </c>
      <c r="K7" s="8" t="s">
        <v>52</v>
      </c>
      <c r="L7" s="8" t="s">
        <v>52</v>
      </c>
      <c r="M7" s="8" t="s">
        <v>52</v>
      </c>
      <c r="N7" s="2" t="s">
        <v>52</v>
      </c>
    </row>
    <row r="8" spans="1:14" ht="30" customHeight="1">
      <c r="A8" s="8" t="s">
        <v>87</v>
      </c>
      <c r="B8" s="8" t="s">
        <v>84</v>
      </c>
      <c r="C8" s="8" t="s">
        <v>85</v>
      </c>
      <c r="D8" s="8" t="s">
        <v>60</v>
      </c>
      <c r="E8" s="12"/>
      <c r="F8" s="12"/>
      <c r="G8" s="12"/>
      <c r="H8" s="12"/>
      <c r="I8" s="8" t="s">
        <v>86</v>
      </c>
      <c r="J8" s="8" t="s">
        <v>52</v>
      </c>
      <c r="K8" s="8" t="s">
        <v>52</v>
      </c>
      <c r="L8" s="8" t="s">
        <v>52</v>
      </c>
      <c r="M8" s="8" t="s">
        <v>52</v>
      </c>
      <c r="N8" s="2" t="s">
        <v>52</v>
      </c>
    </row>
    <row r="9" spans="1:14" ht="30" customHeight="1">
      <c r="A9" s="8" t="s">
        <v>93</v>
      </c>
      <c r="B9" s="8" t="s">
        <v>89</v>
      </c>
      <c r="C9" s="8" t="s">
        <v>90</v>
      </c>
      <c r="D9" s="8" t="s">
        <v>91</v>
      </c>
      <c r="E9" s="12"/>
      <c r="F9" s="12"/>
      <c r="G9" s="12"/>
      <c r="H9" s="12"/>
      <c r="I9" s="8" t="s">
        <v>92</v>
      </c>
      <c r="J9" s="8" t="s">
        <v>52</v>
      </c>
      <c r="K9" s="8" t="s">
        <v>52</v>
      </c>
      <c r="L9" s="8" t="s">
        <v>52</v>
      </c>
      <c r="M9" s="8" t="s">
        <v>52</v>
      </c>
      <c r="N9" s="2" t="s">
        <v>52</v>
      </c>
    </row>
    <row r="10" spans="1:14" ht="30" customHeight="1">
      <c r="A10" s="8" t="s">
        <v>97</v>
      </c>
      <c r="B10" s="8" t="s">
        <v>89</v>
      </c>
      <c r="C10" s="8" t="s">
        <v>95</v>
      </c>
      <c r="D10" s="8" t="s">
        <v>91</v>
      </c>
      <c r="E10" s="12"/>
      <c r="F10" s="12"/>
      <c r="G10" s="12"/>
      <c r="H10" s="12"/>
      <c r="I10" s="8" t="s">
        <v>96</v>
      </c>
      <c r="J10" s="8" t="s">
        <v>52</v>
      </c>
      <c r="K10" s="8" t="s">
        <v>52</v>
      </c>
      <c r="L10" s="8" t="s">
        <v>52</v>
      </c>
      <c r="M10" s="8" t="s">
        <v>52</v>
      </c>
      <c r="N10" s="2" t="s">
        <v>52</v>
      </c>
    </row>
    <row r="11" spans="1:14" ht="30" customHeight="1">
      <c r="A11" s="8" t="s">
        <v>101</v>
      </c>
      <c r="B11" s="8" t="s">
        <v>89</v>
      </c>
      <c r="C11" s="8" t="s">
        <v>99</v>
      </c>
      <c r="D11" s="8" t="s">
        <v>91</v>
      </c>
      <c r="E11" s="12"/>
      <c r="F11" s="12"/>
      <c r="G11" s="12"/>
      <c r="H11" s="12"/>
      <c r="I11" s="8" t="s">
        <v>100</v>
      </c>
      <c r="J11" s="8" t="s">
        <v>52</v>
      </c>
      <c r="K11" s="8" t="s">
        <v>52</v>
      </c>
      <c r="L11" s="8" t="s">
        <v>52</v>
      </c>
      <c r="M11" s="8" t="s">
        <v>52</v>
      </c>
      <c r="N11" s="2" t="s">
        <v>52</v>
      </c>
    </row>
    <row r="12" spans="1:14" ht="30" customHeight="1">
      <c r="A12" s="8" t="s">
        <v>106</v>
      </c>
      <c r="B12" s="8" t="s">
        <v>103</v>
      </c>
      <c r="C12" s="8" t="s">
        <v>104</v>
      </c>
      <c r="D12" s="8" t="s">
        <v>91</v>
      </c>
      <c r="E12" s="12"/>
      <c r="F12" s="12"/>
      <c r="G12" s="12"/>
      <c r="H12" s="12"/>
      <c r="I12" s="8" t="s">
        <v>105</v>
      </c>
      <c r="J12" s="8" t="s">
        <v>52</v>
      </c>
      <c r="K12" s="8" t="s">
        <v>52</v>
      </c>
      <c r="L12" s="8" t="s">
        <v>52</v>
      </c>
      <c r="M12" s="8" t="s">
        <v>52</v>
      </c>
      <c r="N12" s="2" t="s">
        <v>52</v>
      </c>
    </row>
    <row r="13" spans="1:14" ht="30" customHeight="1">
      <c r="A13" s="8" t="s">
        <v>111</v>
      </c>
      <c r="B13" s="8" t="s">
        <v>108</v>
      </c>
      <c r="C13" s="8" t="s">
        <v>109</v>
      </c>
      <c r="D13" s="8" t="s">
        <v>91</v>
      </c>
      <c r="E13" s="12"/>
      <c r="F13" s="12"/>
      <c r="G13" s="12"/>
      <c r="H13" s="12"/>
      <c r="I13" s="8" t="s">
        <v>110</v>
      </c>
      <c r="J13" s="8" t="s">
        <v>52</v>
      </c>
      <c r="K13" s="8" t="s">
        <v>52</v>
      </c>
      <c r="L13" s="8" t="s">
        <v>52</v>
      </c>
      <c r="M13" s="8" t="s">
        <v>52</v>
      </c>
      <c r="N13" s="2" t="s">
        <v>52</v>
      </c>
    </row>
    <row r="14" spans="1:14" ht="30" customHeight="1">
      <c r="A14" s="8" t="s">
        <v>123</v>
      </c>
      <c r="B14" s="8" t="s">
        <v>119</v>
      </c>
      <c r="C14" s="8" t="s">
        <v>120</v>
      </c>
      <c r="D14" s="8" t="s">
        <v>121</v>
      </c>
      <c r="E14" s="12"/>
      <c r="F14" s="12"/>
      <c r="G14" s="12"/>
      <c r="H14" s="12"/>
      <c r="I14" s="8" t="s">
        <v>122</v>
      </c>
      <c r="J14" s="8" t="s">
        <v>52</v>
      </c>
      <c r="K14" s="8" t="s">
        <v>52</v>
      </c>
      <c r="L14" s="8" t="s">
        <v>52</v>
      </c>
      <c r="M14" s="8" t="s">
        <v>52</v>
      </c>
      <c r="N14" s="2" t="s">
        <v>52</v>
      </c>
    </row>
    <row r="15" spans="1:14" ht="30" customHeight="1">
      <c r="A15" s="8" t="s">
        <v>127</v>
      </c>
      <c r="B15" s="8" t="s">
        <v>119</v>
      </c>
      <c r="C15" s="8" t="s">
        <v>125</v>
      </c>
      <c r="D15" s="8" t="s">
        <v>121</v>
      </c>
      <c r="E15" s="12"/>
      <c r="F15" s="12"/>
      <c r="G15" s="12"/>
      <c r="H15" s="12"/>
      <c r="I15" s="8" t="s">
        <v>126</v>
      </c>
      <c r="J15" s="8" t="s">
        <v>52</v>
      </c>
      <c r="K15" s="8" t="s">
        <v>52</v>
      </c>
      <c r="L15" s="8" t="s">
        <v>52</v>
      </c>
      <c r="M15" s="8" t="s">
        <v>52</v>
      </c>
      <c r="N15" s="2" t="s">
        <v>52</v>
      </c>
    </row>
    <row r="16" spans="1:14" ht="30" customHeight="1">
      <c r="A16" s="8" t="s">
        <v>132</v>
      </c>
      <c r="B16" s="8" t="s">
        <v>129</v>
      </c>
      <c r="C16" s="8" t="s">
        <v>130</v>
      </c>
      <c r="D16" s="8" t="s">
        <v>114</v>
      </c>
      <c r="E16" s="12"/>
      <c r="F16" s="12"/>
      <c r="G16" s="12"/>
      <c r="H16" s="12"/>
      <c r="I16" s="8" t="s">
        <v>131</v>
      </c>
      <c r="J16" s="8" t="s">
        <v>52</v>
      </c>
      <c r="K16" s="8" t="s">
        <v>52</v>
      </c>
      <c r="L16" s="8" t="s">
        <v>52</v>
      </c>
      <c r="M16" s="8" t="s">
        <v>52</v>
      </c>
      <c r="N16" s="2" t="s">
        <v>52</v>
      </c>
    </row>
    <row r="17" spans="1:14" ht="30" customHeight="1">
      <c r="A17" s="8" t="s">
        <v>137</v>
      </c>
      <c r="B17" s="8" t="s">
        <v>134</v>
      </c>
      <c r="C17" s="8" t="s">
        <v>135</v>
      </c>
      <c r="D17" s="8" t="s">
        <v>114</v>
      </c>
      <c r="E17" s="12"/>
      <c r="F17" s="12"/>
      <c r="G17" s="12"/>
      <c r="H17" s="12"/>
      <c r="I17" s="8" t="s">
        <v>136</v>
      </c>
      <c r="J17" s="8" t="s">
        <v>52</v>
      </c>
      <c r="K17" s="8" t="s">
        <v>52</v>
      </c>
      <c r="L17" s="8" t="s">
        <v>52</v>
      </c>
      <c r="M17" s="8" t="s">
        <v>52</v>
      </c>
      <c r="N17" s="2" t="s">
        <v>52</v>
      </c>
    </row>
    <row r="18" spans="1:14" ht="30" customHeight="1">
      <c r="A18" s="8" t="s">
        <v>142</v>
      </c>
      <c r="B18" s="8" t="s">
        <v>139</v>
      </c>
      <c r="C18" s="8" t="s">
        <v>140</v>
      </c>
      <c r="D18" s="8" t="s">
        <v>114</v>
      </c>
      <c r="E18" s="12"/>
      <c r="F18" s="12"/>
      <c r="G18" s="12"/>
      <c r="H18" s="12"/>
      <c r="I18" s="8" t="s">
        <v>141</v>
      </c>
      <c r="J18" s="8" t="s">
        <v>52</v>
      </c>
      <c r="K18" s="8" t="s">
        <v>52</v>
      </c>
      <c r="L18" s="8" t="s">
        <v>52</v>
      </c>
      <c r="M18" s="8" t="s">
        <v>52</v>
      </c>
      <c r="N18" s="2" t="s">
        <v>52</v>
      </c>
    </row>
    <row r="19" spans="1:14" ht="30" customHeight="1">
      <c r="A19" s="8" t="s">
        <v>157</v>
      </c>
      <c r="B19" s="8" t="s">
        <v>154</v>
      </c>
      <c r="C19" s="8" t="s">
        <v>155</v>
      </c>
      <c r="D19" s="8" t="s">
        <v>148</v>
      </c>
      <c r="E19" s="12"/>
      <c r="F19" s="12"/>
      <c r="G19" s="12"/>
      <c r="H19" s="12"/>
      <c r="I19" s="8" t="s">
        <v>156</v>
      </c>
      <c r="J19" s="8" t="s">
        <v>52</v>
      </c>
      <c r="K19" s="8" t="s">
        <v>52</v>
      </c>
      <c r="L19" s="8" t="s">
        <v>52</v>
      </c>
      <c r="M19" s="8" t="s">
        <v>52</v>
      </c>
      <c r="N19" s="2" t="s">
        <v>52</v>
      </c>
    </row>
    <row r="20" spans="1:14" ht="30" customHeight="1">
      <c r="A20" s="8" t="s">
        <v>162</v>
      </c>
      <c r="B20" s="8" t="s">
        <v>159</v>
      </c>
      <c r="C20" s="8" t="s">
        <v>160</v>
      </c>
      <c r="D20" s="8" t="s">
        <v>148</v>
      </c>
      <c r="E20" s="12"/>
      <c r="F20" s="12"/>
      <c r="G20" s="12"/>
      <c r="H20" s="12"/>
      <c r="I20" s="8" t="s">
        <v>161</v>
      </c>
      <c r="J20" s="8" t="s">
        <v>52</v>
      </c>
      <c r="K20" s="8" t="s">
        <v>52</v>
      </c>
      <c r="L20" s="8" t="s">
        <v>52</v>
      </c>
      <c r="M20" s="8" t="s">
        <v>52</v>
      </c>
      <c r="N20" s="2" t="s">
        <v>52</v>
      </c>
    </row>
    <row r="21" spans="1:14" ht="30" customHeight="1">
      <c r="A21" s="8" t="s">
        <v>178</v>
      </c>
      <c r="B21" s="8" t="s">
        <v>175</v>
      </c>
      <c r="C21" s="8" t="s">
        <v>176</v>
      </c>
      <c r="D21" s="8" t="s">
        <v>166</v>
      </c>
      <c r="E21" s="12"/>
      <c r="F21" s="12"/>
      <c r="G21" s="12"/>
      <c r="H21" s="12"/>
      <c r="I21" s="8" t="s">
        <v>177</v>
      </c>
      <c r="J21" s="8" t="s">
        <v>52</v>
      </c>
      <c r="K21" s="8" t="s">
        <v>52</v>
      </c>
      <c r="L21" s="8" t="s">
        <v>52</v>
      </c>
      <c r="M21" s="8" t="s">
        <v>52</v>
      </c>
      <c r="N21" s="2" t="s">
        <v>52</v>
      </c>
    </row>
    <row r="22" spans="1:14" ht="30" customHeight="1">
      <c r="A22" s="8" t="s">
        <v>183</v>
      </c>
      <c r="B22" s="8" t="s">
        <v>180</v>
      </c>
      <c r="C22" s="8" t="s">
        <v>181</v>
      </c>
      <c r="D22" s="8" t="s">
        <v>114</v>
      </c>
      <c r="E22" s="12"/>
      <c r="F22" s="12"/>
      <c r="G22" s="12"/>
      <c r="H22" s="12"/>
      <c r="I22" s="8" t="s">
        <v>182</v>
      </c>
      <c r="J22" s="8" t="s">
        <v>52</v>
      </c>
      <c r="K22" s="8" t="s">
        <v>52</v>
      </c>
      <c r="L22" s="8" t="s">
        <v>52</v>
      </c>
      <c r="M22" s="8" t="s">
        <v>52</v>
      </c>
      <c r="N22" s="2" t="s">
        <v>52</v>
      </c>
    </row>
    <row r="23" spans="1:14" ht="30" customHeight="1">
      <c r="A23" s="8" t="s">
        <v>212</v>
      </c>
      <c r="B23" s="8" t="s">
        <v>209</v>
      </c>
      <c r="C23" s="8" t="s">
        <v>210</v>
      </c>
      <c r="D23" s="8" t="s">
        <v>60</v>
      </c>
      <c r="E23" s="12"/>
      <c r="F23" s="12"/>
      <c r="G23" s="12"/>
      <c r="H23" s="12"/>
      <c r="I23" s="8" t="s">
        <v>211</v>
      </c>
      <c r="J23" s="8" t="s">
        <v>52</v>
      </c>
      <c r="K23" s="8" t="s">
        <v>52</v>
      </c>
      <c r="L23" s="8" t="s">
        <v>52</v>
      </c>
      <c r="M23" s="8" t="s">
        <v>52</v>
      </c>
      <c r="N23" s="2" t="s">
        <v>52</v>
      </c>
    </row>
    <row r="24" spans="1:14" ht="30" customHeight="1">
      <c r="A24" s="8" t="s">
        <v>221</v>
      </c>
      <c r="B24" s="8" t="s">
        <v>218</v>
      </c>
      <c r="C24" s="8" t="s">
        <v>219</v>
      </c>
      <c r="D24" s="8" t="s">
        <v>187</v>
      </c>
      <c r="E24" s="12"/>
      <c r="F24" s="12"/>
      <c r="G24" s="12"/>
      <c r="H24" s="12"/>
      <c r="I24" s="8" t="s">
        <v>220</v>
      </c>
      <c r="J24" s="8" t="s">
        <v>52</v>
      </c>
      <c r="K24" s="8" t="s">
        <v>52</v>
      </c>
      <c r="L24" s="8" t="s">
        <v>52</v>
      </c>
      <c r="M24" s="8" t="s">
        <v>52</v>
      </c>
      <c r="N24" s="2" t="s">
        <v>52</v>
      </c>
    </row>
    <row r="25" spans="1:14" ht="30" customHeight="1">
      <c r="A25" s="8" t="s">
        <v>225</v>
      </c>
      <c r="B25" s="8" t="s">
        <v>223</v>
      </c>
      <c r="C25" s="8" t="s">
        <v>52</v>
      </c>
      <c r="D25" s="8" t="s">
        <v>166</v>
      </c>
      <c r="E25" s="12"/>
      <c r="F25" s="12"/>
      <c r="G25" s="12"/>
      <c r="H25" s="12"/>
      <c r="I25" s="8" t="s">
        <v>224</v>
      </c>
      <c r="J25" s="8" t="s">
        <v>52</v>
      </c>
      <c r="K25" s="8" t="s">
        <v>52</v>
      </c>
      <c r="L25" s="8" t="s">
        <v>52</v>
      </c>
      <c r="M25" s="8" t="s">
        <v>52</v>
      </c>
      <c r="N25" s="2" t="s">
        <v>52</v>
      </c>
    </row>
    <row r="26" spans="1:14" ht="30" customHeight="1">
      <c r="A26" s="8" t="s">
        <v>231</v>
      </c>
      <c r="B26" s="8" t="s">
        <v>227</v>
      </c>
      <c r="C26" s="8" t="s">
        <v>228</v>
      </c>
      <c r="D26" s="8" t="s">
        <v>229</v>
      </c>
      <c r="E26" s="12"/>
      <c r="F26" s="12"/>
      <c r="G26" s="12"/>
      <c r="H26" s="12"/>
      <c r="I26" s="8" t="s">
        <v>230</v>
      </c>
      <c r="J26" s="8" t="s">
        <v>52</v>
      </c>
      <c r="K26" s="8" t="s">
        <v>52</v>
      </c>
      <c r="L26" s="8" t="s">
        <v>52</v>
      </c>
      <c r="M26" s="8" t="s">
        <v>52</v>
      </c>
      <c r="N26" s="2" t="s">
        <v>52</v>
      </c>
    </row>
    <row r="27" spans="1:14" ht="30" customHeight="1">
      <c r="A27" s="8" t="s">
        <v>236</v>
      </c>
      <c r="B27" s="8" t="s">
        <v>233</v>
      </c>
      <c r="C27" s="8" t="s">
        <v>234</v>
      </c>
      <c r="D27" s="8" t="s">
        <v>114</v>
      </c>
      <c r="E27" s="12"/>
      <c r="F27" s="12"/>
      <c r="G27" s="12"/>
      <c r="H27" s="12"/>
      <c r="I27" s="8" t="s">
        <v>235</v>
      </c>
      <c r="J27" s="8" t="s">
        <v>52</v>
      </c>
      <c r="K27" s="8" t="s">
        <v>52</v>
      </c>
      <c r="L27" s="8" t="s">
        <v>52</v>
      </c>
      <c r="M27" s="8" t="s">
        <v>52</v>
      </c>
      <c r="N27" s="2" t="s">
        <v>52</v>
      </c>
    </row>
    <row r="28" spans="1:14" ht="30" customHeight="1">
      <c r="A28" s="8" t="s">
        <v>241</v>
      </c>
      <c r="B28" s="8" t="s">
        <v>238</v>
      </c>
      <c r="C28" s="8" t="s">
        <v>239</v>
      </c>
      <c r="D28" s="8" t="s">
        <v>60</v>
      </c>
      <c r="E28" s="12"/>
      <c r="F28" s="12"/>
      <c r="G28" s="12"/>
      <c r="H28" s="12"/>
      <c r="I28" s="8" t="s">
        <v>240</v>
      </c>
      <c r="J28" s="8" t="s">
        <v>52</v>
      </c>
      <c r="K28" s="8" t="s">
        <v>52</v>
      </c>
      <c r="L28" s="8" t="s">
        <v>52</v>
      </c>
      <c r="M28" s="8" t="s">
        <v>52</v>
      </c>
      <c r="N28" s="2" t="s">
        <v>52</v>
      </c>
    </row>
    <row r="29" spans="1:14" ht="30" customHeight="1">
      <c r="A29" s="8" t="s">
        <v>253</v>
      </c>
      <c r="B29" s="8" t="s">
        <v>250</v>
      </c>
      <c r="C29" s="8" t="s">
        <v>251</v>
      </c>
      <c r="D29" s="8" t="s">
        <v>114</v>
      </c>
      <c r="E29" s="12"/>
      <c r="F29" s="12"/>
      <c r="G29" s="12"/>
      <c r="H29" s="12"/>
      <c r="I29" s="8" t="s">
        <v>252</v>
      </c>
      <c r="J29" s="8" t="s">
        <v>52</v>
      </c>
      <c r="K29" s="8" t="s">
        <v>52</v>
      </c>
      <c r="L29" s="8" t="s">
        <v>52</v>
      </c>
      <c r="M29" s="8" t="s">
        <v>52</v>
      </c>
      <c r="N29" s="2" t="s">
        <v>52</v>
      </c>
    </row>
    <row r="30" spans="1:14" ht="30" customHeight="1">
      <c r="A30" s="8" t="s">
        <v>259</v>
      </c>
      <c r="B30" s="8" t="s">
        <v>255</v>
      </c>
      <c r="C30" s="8" t="s">
        <v>256</v>
      </c>
      <c r="D30" s="8" t="s">
        <v>257</v>
      </c>
      <c r="E30" s="12"/>
      <c r="F30" s="12"/>
      <c r="G30" s="12"/>
      <c r="H30" s="12"/>
      <c r="I30" s="8" t="s">
        <v>258</v>
      </c>
      <c r="J30" s="8" t="s">
        <v>52</v>
      </c>
      <c r="K30" s="8" t="s">
        <v>52</v>
      </c>
      <c r="L30" s="8" t="s">
        <v>52</v>
      </c>
      <c r="M30" s="8" t="s">
        <v>52</v>
      </c>
      <c r="N30" s="2" t="s">
        <v>52</v>
      </c>
    </row>
    <row r="31" spans="1:14" ht="30" customHeight="1">
      <c r="A31" s="8" t="s">
        <v>266</v>
      </c>
      <c r="B31" s="8" t="s">
        <v>263</v>
      </c>
      <c r="C31" s="8" t="s">
        <v>264</v>
      </c>
      <c r="D31" s="8" t="s">
        <v>114</v>
      </c>
      <c r="E31" s="12"/>
      <c r="F31" s="12"/>
      <c r="G31" s="12"/>
      <c r="H31" s="12"/>
      <c r="I31" s="8" t="s">
        <v>265</v>
      </c>
      <c r="J31" s="8" t="s">
        <v>52</v>
      </c>
      <c r="K31" s="8" t="s">
        <v>52</v>
      </c>
      <c r="L31" s="8" t="s">
        <v>52</v>
      </c>
      <c r="M31" s="8" t="s">
        <v>52</v>
      </c>
      <c r="N31" s="2" t="s">
        <v>52</v>
      </c>
    </row>
    <row r="32" spans="1:14" ht="30" customHeight="1">
      <c r="A32" s="8" t="s">
        <v>271</v>
      </c>
      <c r="B32" s="8" t="s">
        <v>268</v>
      </c>
      <c r="C32" s="8" t="s">
        <v>269</v>
      </c>
      <c r="D32" s="8" t="s">
        <v>114</v>
      </c>
      <c r="E32" s="12"/>
      <c r="F32" s="12"/>
      <c r="G32" s="12"/>
      <c r="H32" s="12"/>
      <c r="I32" s="8" t="s">
        <v>270</v>
      </c>
      <c r="J32" s="8" t="s">
        <v>52</v>
      </c>
      <c r="K32" s="8" t="s">
        <v>52</v>
      </c>
      <c r="L32" s="8" t="s">
        <v>52</v>
      </c>
      <c r="M32" s="8" t="s">
        <v>52</v>
      </c>
      <c r="N32" s="2" t="s">
        <v>52</v>
      </c>
    </row>
    <row r="33" spans="1:14" ht="30" customHeight="1">
      <c r="A33" s="8" t="s">
        <v>276</v>
      </c>
      <c r="B33" s="8" t="s">
        <v>273</v>
      </c>
      <c r="C33" s="8" t="s">
        <v>274</v>
      </c>
      <c r="D33" s="8" t="s">
        <v>114</v>
      </c>
      <c r="E33" s="12"/>
      <c r="F33" s="12"/>
      <c r="G33" s="12"/>
      <c r="H33" s="12"/>
      <c r="I33" s="8" t="s">
        <v>275</v>
      </c>
      <c r="J33" s="8" t="s">
        <v>52</v>
      </c>
      <c r="K33" s="8" t="s">
        <v>52</v>
      </c>
      <c r="L33" s="8" t="s">
        <v>52</v>
      </c>
      <c r="M33" s="8" t="s">
        <v>52</v>
      </c>
      <c r="N33" s="2" t="s">
        <v>52</v>
      </c>
    </row>
    <row r="34" spans="1:14" ht="30" customHeight="1">
      <c r="A34" s="8" t="s">
        <v>281</v>
      </c>
      <c r="B34" s="8" t="s">
        <v>278</v>
      </c>
      <c r="C34" s="8" t="s">
        <v>279</v>
      </c>
      <c r="D34" s="8" t="s">
        <v>91</v>
      </c>
      <c r="E34" s="12"/>
      <c r="F34" s="12"/>
      <c r="G34" s="12"/>
      <c r="H34" s="12"/>
      <c r="I34" s="8" t="s">
        <v>280</v>
      </c>
      <c r="J34" s="8" t="s">
        <v>52</v>
      </c>
      <c r="K34" s="8" t="s">
        <v>52</v>
      </c>
      <c r="L34" s="8" t="s">
        <v>52</v>
      </c>
      <c r="M34" s="8" t="s">
        <v>52</v>
      </c>
      <c r="N34" s="2" t="s">
        <v>52</v>
      </c>
    </row>
    <row r="35" spans="1:14" ht="30" customHeight="1">
      <c r="A35" s="8" t="s">
        <v>285</v>
      </c>
      <c r="B35" s="8" t="s">
        <v>283</v>
      </c>
      <c r="C35" s="8" t="s">
        <v>279</v>
      </c>
      <c r="D35" s="8" t="s">
        <v>91</v>
      </c>
      <c r="E35" s="12"/>
      <c r="F35" s="12"/>
      <c r="G35" s="12"/>
      <c r="H35" s="12"/>
      <c r="I35" s="8" t="s">
        <v>284</v>
      </c>
      <c r="J35" s="8" t="s">
        <v>52</v>
      </c>
      <c r="K35" s="8" t="s">
        <v>52</v>
      </c>
      <c r="L35" s="8" t="s">
        <v>52</v>
      </c>
      <c r="M35" s="8" t="s">
        <v>52</v>
      </c>
      <c r="N35" s="2" t="s">
        <v>52</v>
      </c>
    </row>
    <row r="36" spans="1:14" ht="30" customHeight="1">
      <c r="A36" s="8" t="s">
        <v>292</v>
      </c>
      <c r="B36" s="8" t="s">
        <v>289</v>
      </c>
      <c r="C36" s="8" t="s">
        <v>290</v>
      </c>
      <c r="D36" s="8" t="s">
        <v>114</v>
      </c>
      <c r="E36" s="12"/>
      <c r="F36" s="12"/>
      <c r="G36" s="12"/>
      <c r="H36" s="12"/>
      <c r="I36" s="8" t="s">
        <v>291</v>
      </c>
      <c r="J36" s="8" t="s">
        <v>52</v>
      </c>
      <c r="K36" s="8" t="s">
        <v>52</v>
      </c>
      <c r="L36" s="8" t="s">
        <v>52</v>
      </c>
      <c r="M36" s="8" t="s">
        <v>52</v>
      </c>
      <c r="N36" s="2" t="s">
        <v>52</v>
      </c>
    </row>
    <row r="37" spans="1:14" ht="30" customHeight="1">
      <c r="A37" s="8" t="s">
        <v>296</v>
      </c>
      <c r="B37" s="8" t="s">
        <v>289</v>
      </c>
      <c r="C37" s="8" t="s">
        <v>294</v>
      </c>
      <c r="D37" s="8" t="s">
        <v>114</v>
      </c>
      <c r="E37" s="12"/>
      <c r="F37" s="12"/>
      <c r="G37" s="12"/>
      <c r="H37" s="12"/>
      <c r="I37" s="8" t="s">
        <v>295</v>
      </c>
      <c r="J37" s="8" t="s">
        <v>52</v>
      </c>
      <c r="K37" s="8" t="s">
        <v>52</v>
      </c>
      <c r="L37" s="8" t="s">
        <v>52</v>
      </c>
      <c r="M37" s="8" t="s">
        <v>52</v>
      </c>
      <c r="N37" s="2" t="s">
        <v>52</v>
      </c>
    </row>
    <row r="38" spans="1:14" ht="30" customHeight="1">
      <c r="A38" s="8" t="s">
        <v>301</v>
      </c>
      <c r="B38" s="8" t="s">
        <v>298</v>
      </c>
      <c r="C38" s="8" t="s">
        <v>299</v>
      </c>
      <c r="D38" s="8" t="s">
        <v>114</v>
      </c>
      <c r="E38" s="12"/>
      <c r="F38" s="12"/>
      <c r="G38" s="12"/>
      <c r="H38" s="12"/>
      <c r="I38" s="8" t="s">
        <v>300</v>
      </c>
      <c r="J38" s="8" t="s">
        <v>52</v>
      </c>
      <c r="K38" s="8" t="s">
        <v>52</v>
      </c>
      <c r="L38" s="8" t="s">
        <v>52</v>
      </c>
      <c r="M38" s="8" t="s">
        <v>52</v>
      </c>
      <c r="N38" s="2" t="s">
        <v>52</v>
      </c>
    </row>
    <row r="39" spans="1:14" ht="30" customHeight="1">
      <c r="A39" s="8" t="s">
        <v>306</v>
      </c>
      <c r="B39" s="8" t="s">
        <v>303</v>
      </c>
      <c r="C39" s="8" t="s">
        <v>304</v>
      </c>
      <c r="D39" s="8" t="s">
        <v>114</v>
      </c>
      <c r="E39" s="12"/>
      <c r="F39" s="12"/>
      <c r="G39" s="12"/>
      <c r="H39" s="12"/>
      <c r="I39" s="8" t="s">
        <v>305</v>
      </c>
      <c r="J39" s="8" t="s">
        <v>52</v>
      </c>
      <c r="K39" s="8" t="s">
        <v>52</v>
      </c>
      <c r="L39" s="8" t="s">
        <v>52</v>
      </c>
      <c r="M39" s="8" t="s">
        <v>52</v>
      </c>
      <c r="N39" s="2" t="s">
        <v>52</v>
      </c>
    </row>
    <row r="40" spans="1:14" ht="30" customHeight="1">
      <c r="A40" s="8" t="s">
        <v>310</v>
      </c>
      <c r="B40" s="8" t="s">
        <v>303</v>
      </c>
      <c r="C40" s="8" t="s">
        <v>308</v>
      </c>
      <c r="D40" s="8" t="s">
        <v>114</v>
      </c>
      <c r="E40" s="12"/>
      <c r="F40" s="12"/>
      <c r="G40" s="12"/>
      <c r="H40" s="12"/>
      <c r="I40" s="8" t="s">
        <v>309</v>
      </c>
      <c r="J40" s="8" t="s">
        <v>52</v>
      </c>
      <c r="K40" s="8" t="s">
        <v>52</v>
      </c>
      <c r="L40" s="8" t="s">
        <v>52</v>
      </c>
      <c r="M40" s="8" t="s">
        <v>52</v>
      </c>
      <c r="N40" s="2" t="s">
        <v>52</v>
      </c>
    </row>
    <row r="41" spans="1:14" ht="30" customHeight="1">
      <c r="A41" s="8" t="s">
        <v>315</v>
      </c>
      <c r="B41" s="8" t="s">
        <v>312</v>
      </c>
      <c r="C41" s="8" t="s">
        <v>313</v>
      </c>
      <c r="D41" s="8" t="s">
        <v>114</v>
      </c>
      <c r="E41" s="12"/>
      <c r="F41" s="12"/>
      <c r="G41" s="12"/>
      <c r="H41" s="12"/>
      <c r="I41" s="8" t="s">
        <v>314</v>
      </c>
      <c r="J41" s="8" t="s">
        <v>52</v>
      </c>
      <c r="K41" s="8" t="s">
        <v>52</v>
      </c>
      <c r="L41" s="8" t="s">
        <v>52</v>
      </c>
      <c r="M41" s="8" t="s">
        <v>52</v>
      </c>
      <c r="N41" s="2" t="s">
        <v>52</v>
      </c>
    </row>
    <row r="42" spans="1:14" ht="30" customHeight="1">
      <c r="A42" s="8" t="s">
        <v>320</v>
      </c>
      <c r="B42" s="8" t="s">
        <v>317</v>
      </c>
      <c r="C42" s="8" t="s">
        <v>318</v>
      </c>
      <c r="D42" s="8" t="s">
        <v>114</v>
      </c>
      <c r="E42" s="12"/>
      <c r="F42" s="12"/>
      <c r="G42" s="12"/>
      <c r="H42" s="12"/>
      <c r="I42" s="8" t="s">
        <v>319</v>
      </c>
      <c r="J42" s="8" t="s">
        <v>52</v>
      </c>
      <c r="K42" s="8" t="s">
        <v>52</v>
      </c>
      <c r="L42" s="8" t="s">
        <v>52</v>
      </c>
      <c r="M42" s="8" t="s">
        <v>52</v>
      </c>
      <c r="N42" s="2" t="s">
        <v>52</v>
      </c>
    </row>
    <row r="43" spans="1:14" ht="30" customHeight="1">
      <c r="A43" s="8" t="s">
        <v>325</v>
      </c>
      <c r="B43" s="8" t="s">
        <v>322</v>
      </c>
      <c r="C43" s="8" t="s">
        <v>323</v>
      </c>
      <c r="D43" s="8" t="s">
        <v>114</v>
      </c>
      <c r="E43" s="12"/>
      <c r="F43" s="12"/>
      <c r="G43" s="12"/>
      <c r="H43" s="12"/>
      <c r="I43" s="8" t="s">
        <v>324</v>
      </c>
      <c r="J43" s="8" t="s">
        <v>52</v>
      </c>
      <c r="K43" s="8" t="s">
        <v>52</v>
      </c>
      <c r="L43" s="8" t="s">
        <v>52</v>
      </c>
      <c r="M43" s="8" t="s">
        <v>52</v>
      </c>
      <c r="N43" s="2" t="s">
        <v>52</v>
      </c>
    </row>
    <row r="44" spans="1:14" ht="30" customHeight="1">
      <c r="A44" s="8" t="s">
        <v>330</v>
      </c>
      <c r="B44" s="8" t="s">
        <v>327</v>
      </c>
      <c r="C44" s="8" t="s">
        <v>328</v>
      </c>
      <c r="D44" s="8" t="s">
        <v>114</v>
      </c>
      <c r="E44" s="12"/>
      <c r="F44" s="12"/>
      <c r="G44" s="12"/>
      <c r="H44" s="12"/>
      <c r="I44" s="8" t="s">
        <v>329</v>
      </c>
      <c r="J44" s="8" t="s">
        <v>52</v>
      </c>
      <c r="K44" s="8" t="s">
        <v>52</v>
      </c>
      <c r="L44" s="8" t="s">
        <v>52</v>
      </c>
      <c r="M44" s="8" t="s">
        <v>52</v>
      </c>
      <c r="N44" s="2" t="s">
        <v>52</v>
      </c>
    </row>
    <row r="45" spans="1:14" ht="30" customHeight="1">
      <c r="A45" s="8" t="s">
        <v>335</v>
      </c>
      <c r="B45" s="8" t="s">
        <v>332</v>
      </c>
      <c r="C45" s="8" t="s">
        <v>333</v>
      </c>
      <c r="D45" s="8" t="s">
        <v>114</v>
      </c>
      <c r="E45" s="12"/>
      <c r="F45" s="12"/>
      <c r="G45" s="12"/>
      <c r="H45" s="12"/>
      <c r="I45" s="8" t="s">
        <v>334</v>
      </c>
      <c r="J45" s="8" t="s">
        <v>52</v>
      </c>
      <c r="K45" s="8" t="s">
        <v>52</v>
      </c>
      <c r="L45" s="8" t="s">
        <v>52</v>
      </c>
      <c r="M45" s="8" t="s">
        <v>52</v>
      </c>
      <c r="N45" s="2" t="s">
        <v>52</v>
      </c>
    </row>
    <row r="46" spans="1:14" ht="30" customHeight="1">
      <c r="A46" s="8" t="s">
        <v>340</v>
      </c>
      <c r="B46" s="8" t="s">
        <v>337</v>
      </c>
      <c r="C46" s="8" t="s">
        <v>338</v>
      </c>
      <c r="D46" s="8" t="s">
        <v>114</v>
      </c>
      <c r="E46" s="12"/>
      <c r="F46" s="12"/>
      <c r="G46" s="12"/>
      <c r="H46" s="12"/>
      <c r="I46" s="8" t="s">
        <v>339</v>
      </c>
      <c r="J46" s="8" t="s">
        <v>52</v>
      </c>
      <c r="K46" s="8" t="s">
        <v>52</v>
      </c>
      <c r="L46" s="8" t="s">
        <v>52</v>
      </c>
      <c r="M46" s="8" t="s">
        <v>52</v>
      </c>
      <c r="N46" s="2" t="s">
        <v>52</v>
      </c>
    </row>
    <row r="47" spans="1:14" ht="30" customHeight="1">
      <c r="A47" s="8" t="s">
        <v>345</v>
      </c>
      <c r="B47" s="8" t="s">
        <v>342</v>
      </c>
      <c r="C47" s="8" t="s">
        <v>343</v>
      </c>
      <c r="D47" s="8" t="s">
        <v>114</v>
      </c>
      <c r="E47" s="12"/>
      <c r="F47" s="12"/>
      <c r="G47" s="12"/>
      <c r="H47" s="12"/>
      <c r="I47" s="8" t="s">
        <v>344</v>
      </c>
      <c r="J47" s="8" t="s">
        <v>52</v>
      </c>
      <c r="K47" s="8" t="s">
        <v>52</v>
      </c>
      <c r="L47" s="8" t="s">
        <v>52</v>
      </c>
      <c r="M47" s="8" t="s">
        <v>52</v>
      </c>
      <c r="N47" s="2" t="s">
        <v>52</v>
      </c>
    </row>
    <row r="48" spans="1:14" ht="30" customHeight="1">
      <c r="A48" s="8" t="s">
        <v>350</v>
      </c>
      <c r="B48" s="8" t="s">
        <v>347</v>
      </c>
      <c r="C48" s="8" t="s">
        <v>348</v>
      </c>
      <c r="D48" s="8" t="s">
        <v>114</v>
      </c>
      <c r="E48" s="12"/>
      <c r="F48" s="12"/>
      <c r="G48" s="12"/>
      <c r="H48" s="12"/>
      <c r="I48" s="8" t="s">
        <v>349</v>
      </c>
      <c r="J48" s="8" t="s">
        <v>52</v>
      </c>
      <c r="K48" s="8" t="s">
        <v>52</v>
      </c>
      <c r="L48" s="8" t="s">
        <v>52</v>
      </c>
      <c r="M48" s="8" t="s">
        <v>52</v>
      </c>
      <c r="N48" s="2" t="s">
        <v>52</v>
      </c>
    </row>
    <row r="49" spans="1:14" ht="30" customHeight="1">
      <c r="A49" s="8" t="s">
        <v>357</v>
      </c>
      <c r="B49" s="8" t="s">
        <v>354</v>
      </c>
      <c r="C49" s="8" t="s">
        <v>355</v>
      </c>
      <c r="D49" s="8" t="s">
        <v>114</v>
      </c>
      <c r="E49" s="12"/>
      <c r="F49" s="12"/>
      <c r="G49" s="12"/>
      <c r="H49" s="12"/>
      <c r="I49" s="8" t="s">
        <v>356</v>
      </c>
      <c r="J49" s="8" t="s">
        <v>52</v>
      </c>
      <c r="K49" s="8" t="s">
        <v>52</v>
      </c>
      <c r="L49" s="8" t="s">
        <v>52</v>
      </c>
      <c r="M49" s="8" t="s">
        <v>52</v>
      </c>
      <c r="N49" s="2" t="s">
        <v>52</v>
      </c>
    </row>
    <row r="50" spans="1:14" ht="30" customHeight="1">
      <c r="A50" s="8" t="s">
        <v>362</v>
      </c>
      <c r="B50" s="8" t="s">
        <v>359</v>
      </c>
      <c r="C50" s="8" t="s">
        <v>360</v>
      </c>
      <c r="D50" s="8" t="s">
        <v>91</v>
      </c>
      <c r="E50" s="12"/>
      <c r="F50" s="12"/>
      <c r="G50" s="12"/>
      <c r="H50" s="12"/>
      <c r="I50" s="8" t="s">
        <v>361</v>
      </c>
      <c r="J50" s="8" t="s">
        <v>52</v>
      </c>
      <c r="K50" s="8" t="s">
        <v>52</v>
      </c>
      <c r="L50" s="8" t="s">
        <v>52</v>
      </c>
      <c r="M50" s="8" t="s">
        <v>52</v>
      </c>
      <c r="N50" s="2" t="s">
        <v>52</v>
      </c>
    </row>
    <row r="51" spans="1:14" ht="30" customHeight="1">
      <c r="A51" s="8" t="s">
        <v>366</v>
      </c>
      <c r="B51" s="8" t="s">
        <v>359</v>
      </c>
      <c r="C51" s="8" t="s">
        <v>364</v>
      </c>
      <c r="D51" s="8" t="s">
        <v>91</v>
      </c>
      <c r="E51" s="12"/>
      <c r="F51" s="12"/>
      <c r="G51" s="12"/>
      <c r="H51" s="12"/>
      <c r="I51" s="8" t="s">
        <v>365</v>
      </c>
      <c r="J51" s="8" t="s">
        <v>52</v>
      </c>
      <c r="K51" s="8" t="s">
        <v>52</v>
      </c>
      <c r="L51" s="8" t="s">
        <v>52</v>
      </c>
      <c r="M51" s="8" t="s">
        <v>52</v>
      </c>
      <c r="N51" s="2" t="s">
        <v>52</v>
      </c>
    </row>
    <row r="52" spans="1:14" ht="30" customHeight="1">
      <c r="A52" s="8" t="s">
        <v>371</v>
      </c>
      <c r="B52" s="8" t="s">
        <v>368</v>
      </c>
      <c r="C52" s="8" t="s">
        <v>369</v>
      </c>
      <c r="D52" s="8" t="s">
        <v>91</v>
      </c>
      <c r="E52" s="12"/>
      <c r="F52" s="12"/>
      <c r="G52" s="12"/>
      <c r="H52" s="12"/>
      <c r="I52" s="8" t="s">
        <v>370</v>
      </c>
      <c r="J52" s="8" t="s">
        <v>52</v>
      </c>
      <c r="K52" s="8" t="s">
        <v>52</v>
      </c>
      <c r="L52" s="8" t="s">
        <v>52</v>
      </c>
      <c r="M52" s="8" t="s">
        <v>52</v>
      </c>
      <c r="N52" s="2" t="s">
        <v>52</v>
      </c>
    </row>
    <row r="53" spans="1:14" ht="30" customHeight="1">
      <c r="A53" s="8" t="s">
        <v>376</v>
      </c>
      <c r="B53" s="8" t="s">
        <v>373</v>
      </c>
      <c r="C53" s="8" t="s">
        <v>374</v>
      </c>
      <c r="D53" s="8" t="s">
        <v>114</v>
      </c>
      <c r="E53" s="12"/>
      <c r="F53" s="12"/>
      <c r="G53" s="12"/>
      <c r="H53" s="12"/>
      <c r="I53" s="8" t="s">
        <v>375</v>
      </c>
      <c r="J53" s="8" t="s">
        <v>52</v>
      </c>
      <c r="K53" s="8" t="s">
        <v>52</v>
      </c>
      <c r="L53" s="8" t="s">
        <v>52</v>
      </c>
      <c r="M53" s="8" t="s">
        <v>52</v>
      </c>
      <c r="N53" s="2" t="s">
        <v>52</v>
      </c>
    </row>
    <row r="54" spans="1:14" ht="30" customHeight="1">
      <c r="A54" s="8" t="s">
        <v>380</v>
      </c>
      <c r="B54" s="8" t="s">
        <v>373</v>
      </c>
      <c r="C54" s="8" t="s">
        <v>378</v>
      </c>
      <c r="D54" s="8" t="s">
        <v>114</v>
      </c>
      <c r="E54" s="12"/>
      <c r="F54" s="12"/>
      <c r="G54" s="12"/>
      <c r="H54" s="12"/>
      <c r="I54" s="8" t="s">
        <v>379</v>
      </c>
      <c r="J54" s="8" t="s">
        <v>52</v>
      </c>
      <c r="K54" s="8" t="s">
        <v>52</v>
      </c>
      <c r="L54" s="8" t="s">
        <v>52</v>
      </c>
      <c r="M54" s="8" t="s">
        <v>52</v>
      </c>
      <c r="N54" s="2" t="s">
        <v>52</v>
      </c>
    </row>
    <row r="55" spans="1:14" ht="30" customHeight="1">
      <c r="A55" s="8" t="s">
        <v>384</v>
      </c>
      <c r="B55" s="8" t="s">
        <v>382</v>
      </c>
      <c r="C55" s="8" t="s">
        <v>374</v>
      </c>
      <c r="D55" s="8" t="s">
        <v>114</v>
      </c>
      <c r="E55" s="12"/>
      <c r="F55" s="12"/>
      <c r="G55" s="12"/>
      <c r="H55" s="12"/>
      <c r="I55" s="8" t="s">
        <v>383</v>
      </c>
      <c r="J55" s="8" t="s">
        <v>52</v>
      </c>
      <c r="K55" s="8" t="s">
        <v>52</v>
      </c>
      <c r="L55" s="8" t="s">
        <v>52</v>
      </c>
      <c r="M55" s="8" t="s">
        <v>52</v>
      </c>
      <c r="N55" s="2" t="s">
        <v>52</v>
      </c>
    </row>
    <row r="56" spans="1:14" ht="30" customHeight="1">
      <c r="A56" s="8" t="s">
        <v>389</v>
      </c>
      <c r="B56" s="8" t="s">
        <v>386</v>
      </c>
      <c r="C56" s="8" t="s">
        <v>387</v>
      </c>
      <c r="D56" s="8" t="s">
        <v>91</v>
      </c>
      <c r="E56" s="12"/>
      <c r="F56" s="12"/>
      <c r="G56" s="12"/>
      <c r="H56" s="12"/>
      <c r="I56" s="8" t="s">
        <v>388</v>
      </c>
      <c r="J56" s="8" t="s">
        <v>52</v>
      </c>
      <c r="K56" s="8" t="s">
        <v>52</v>
      </c>
      <c r="L56" s="8" t="s">
        <v>52</v>
      </c>
      <c r="M56" s="8" t="s">
        <v>52</v>
      </c>
      <c r="N56" s="2" t="s">
        <v>52</v>
      </c>
    </row>
    <row r="57" spans="1:14" ht="30" customHeight="1">
      <c r="A57" s="8" t="s">
        <v>393</v>
      </c>
      <c r="B57" s="8" t="s">
        <v>386</v>
      </c>
      <c r="C57" s="8" t="s">
        <v>391</v>
      </c>
      <c r="D57" s="8" t="s">
        <v>91</v>
      </c>
      <c r="E57" s="12"/>
      <c r="F57" s="12"/>
      <c r="G57" s="12"/>
      <c r="H57" s="12"/>
      <c r="I57" s="8" t="s">
        <v>392</v>
      </c>
      <c r="J57" s="8" t="s">
        <v>52</v>
      </c>
      <c r="K57" s="8" t="s">
        <v>52</v>
      </c>
      <c r="L57" s="8" t="s">
        <v>52</v>
      </c>
      <c r="M57" s="8" t="s">
        <v>52</v>
      </c>
      <c r="N57" s="2" t="s">
        <v>52</v>
      </c>
    </row>
    <row r="58" spans="1:14" ht="30" customHeight="1">
      <c r="A58" s="8" t="s">
        <v>410</v>
      </c>
      <c r="B58" s="8" t="s">
        <v>407</v>
      </c>
      <c r="C58" s="8" t="s">
        <v>408</v>
      </c>
      <c r="D58" s="8" t="s">
        <v>398</v>
      </c>
      <c r="E58" s="12"/>
      <c r="F58" s="12"/>
      <c r="G58" s="12"/>
      <c r="H58" s="12"/>
      <c r="I58" s="8" t="s">
        <v>409</v>
      </c>
      <c r="J58" s="8" t="s">
        <v>52</v>
      </c>
      <c r="K58" s="8" t="s">
        <v>52</v>
      </c>
      <c r="L58" s="8" t="s">
        <v>52</v>
      </c>
      <c r="M58" s="8" t="s">
        <v>52</v>
      </c>
      <c r="N58" s="2" t="s">
        <v>52</v>
      </c>
    </row>
    <row r="59" spans="1:14" ht="30" customHeight="1">
      <c r="A59" s="8" t="s">
        <v>415</v>
      </c>
      <c r="B59" s="8" t="s">
        <v>412</v>
      </c>
      <c r="C59" s="8" t="s">
        <v>413</v>
      </c>
      <c r="D59" s="8" t="s">
        <v>60</v>
      </c>
      <c r="E59" s="12"/>
      <c r="F59" s="12"/>
      <c r="G59" s="12"/>
      <c r="H59" s="12"/>
      <c r="I59" s="8" t="s">
        <v>414</v>
      </c>
      <c r="J59" s="8" t="s">
        <v>52</v>
      </c>
      <c r="K59" s="8" t="s">
        <v>52</v>
      </c>
      <c r="L59" s="8" t="s">
        <v>52</v>
      </c>
      <c r="M59" s="8" t="s">
        <v>52</v>
      </c>
      <c r="N59" s="2" t="s">
        <v>52</v>
      </c>
    </row>
    <row r="60" spans="1:14" ht="30" customHeight="1">
      <c r="A60" s="8" t="s">
        <v>422</v>
      </c>
      <c r="B60" s="8" t="s">
        <v>419</v>
      </c>
      <c r="C60" s="8" t="s">
        <v>420</v>
      </c>
      <c r="D60" s="8" t="s">
        <v>114</v>
      </c>
      <c r="E60" s="12"/>
      <c r="F60" s="12"/>
      <c r="G60" s="12"/>
      <c r="H60" s="12"/>
      <c r="I60" s="8" t="s">
        <v>421</v>
      </c>
      <c r="J60" s="8" t="s">
        <v>52</v>
      </c>
      <c r="K60" s="8" t="s">
        <v>52</v>
      </c>
      <c r="L60" s="8" t="s">
        <v>52</v>
      </c>
      <c r="M60" s="8" t="s">
        <v>52</v>
      </c>
      <c r="N60" s="2" t="s">
        <v>52</v>
      </c>
    </row>
    <row r="61" spans="1:14" ht="30" customHeight="1">
      <c r="A61" s="8" t="s">
        <v>427</v>
      </c>
      <c r="B61" s="8" t="s">
        <v>424</v>
      </c>
      <c r="C61" s="8" t="s">
        <v>425</v>
      </c>
      <c r="D61" s="8" t="s">
        <v>91</v>
      </c>
      <c r="E61" s="12"/>
      <c r="F61" s="12"/>
      <c r="G61" s="12"/>
      <c r="H61" s="12"/>
      <c r="I61" s="8" t="s">
        <v>426</v>
      </c>
      <c r="J61" s="8" t="s">
        <v>52</v>
      </c>
      <c r="K61" s="8" t="s">
        <v>52</v>
      </c>
      <c r="L61" s="8" t="s">
        <v>52</v>
      </c>
      <c r="M61" s="8" t="s">
        <v>52</v>
      </c>
      <c r="N61" s="2" t="s">
        <v>52</v>
      </c>
    </row>
    <row r="62" spans="1:14" ht="30" customHeight="1">
      <c r="A62" s="8" t="s">
        <v>432</v>
      </c>
      <c r="B62" s="8" t="s">
        <v>429</v>
      </c>
      <c r="C62" s="8" t="s">
        <v>430</v>
      </c>
      <c r="D62" s="8" t="s">
        <v>60</v>
      </c>
      <c r="E62" s="12"/>
      <c r="F62" s="12"/>
      <c r="G62" s="12"/>
      <c r="H62" s="12"/>
      <c r="I62" s="8" t="s">
        <v>431</v>
      </c>
      <c r="J62" s="8" t="s">
        <v>52</v>
      </c>
      <c r="K62" s="8" t="s">
        <v>52</v>
      </c>
      <c r="L62" s="8" t="s">
        <v>52</v>
      </c>
      <c r="M62" s="8" t="s">
        <v>52</v>
      </c>
      <c r="N62" s="2" t="s">
        <v>52</v>
      </c>
    </row>
    <row r="63" spans="1:14" ht="30" customHeight="1">
      <c r="A63" s="8" t="s">
        <v>437</v>
      </c>
      <c r="B63" s="8" t="s">
        <v>434</v>
      </c>
      <c r="C63" s="8" t="s">
        <v>435</v>
      </c>
      <c r="D63" s="8" t="s">
        <v>91</v>
      </c>
      <c r="E63" s="12"/>
      <c r="F63" s="12"/>
      <c r="G63" s="12"/>
      <c r="H63" s="12"/>
      <c r="I63" s="8" t="s">
        <v>436</v>
      </c>
      <c r="J63" s="8" t="s">
        <v>52</v>
      </c>
      <c r="K63" s="8" t="s">
        <v>52</v>
      </c>
      <c r="L63" s="8" t="s">
        <v>52</v>
      </c>
      <c r="M63" s="8" t="s">
        <v>52</v>
      </c>
      <c r="N63" s="2" t="s">
        <v>52</v>
      </c>
    </row>
    <row r="64" spans="1:14" ht="30" customHeight="1">
      <c r="A64" s="8" t="s">
        <v>442</v>
      </c>
      <c r="B64" s="8" t="s">
        <v>439</v>
      </c>
      <c r="C64" s="8" t="s">
        <v>440</v>
      </c>
      <c r="D64" s="8" t="s">
        <v>114</v>
      </c>
      <c r="E64" s="12"/>
      <c r="F64" s="12"/>
      <c r="G64" s="12"/>
      <c r="H64" s="12"/>
      <c r="I64" s="8" t="s">
        <v>441</v>
      </c>
      <c r="J64" s="8" t="s">
        <v>52</v>
      </c>
      <c r="K64" s="8" t="s">
        <v>52</v>
      </c>
      <c r="L64" s="8" t="s">
        <v>52</v>
      </c>
      <c r="M64" s="8" t="s">
        <v>52</v>
      </c>
      <c r="N64" s="2" t="s">
        <v>52</v>
      </c>
    </row>
    <row r="65" spans="1:14" ht="30" customHeight="1">
      <c r="A65" s="8" t="s">
        <v>447</v>
      </c>
      <c r="B65" s="8" t="s">
        <v>444</v>
      </c>
      <c r="C65" s="8" t="s">
        <v>445</v>
      </c>
      <c r="D65" s="8" t="s">
        <v>114</v>
      </c>
      <c r="E65" s="12"/>
      <c r="F65" s="12"/>
      <c r="G65" s="12"/>
      <c r="H65" s="12"/>
      <c r="I65" s="8" t="s">
        <v>446</v>
      </c>
      <c r="J65" s="8" t="s">
        <v>52</v>
      </c>
      <c r="K65" s="8" t="s">
        <v>52</v>
      </c>
      <c r="L65" s="8" t="s">
        <v>52</v>
      </c>
      <c r="M65" s="8" t="s">
        <v>52</v>
      </c>
      <c r="N65" s="2" t="s">
        <v>52</v>
      </c>
    </row>
    <row r="66" spans="1:14" ht="30" customHeight="1">
      <c r="A66" s="8" t="s">
        <v>452</v>
      </c>
      <c r="B66" s="8" t="s">
        <v>449</v>
      </c>
      <c r="C66" s="8" t="s">
        <v>450</v>
      </c>
      <c r="D66" s="8" t="s">
        <v>91</v>
      </c>
      <c r="E66" s="12"/>
      <c r="F66" s="12"/>
      <c r="G66" s="12"/>
      <c r="H66" s="12"/>
      <c r="I66" s="8" t="s">
        <v>451</v>
      </c>
      <c r="J66" s="8" t="s">
        <v>52</v>
      </c>
      <c r="K66" s="8" t="s">
        <v>52</v>
      </c>
      <c r="L66" s="8" t="s">
        <v>52</v>
      </c>
      <c r="M66" s="8" t="s">
        <v>52</v>
      </c>
      <c r="N66" s="2" t="s">
        <v>52</v>
      </c>
    </row>
    <row r="67" spans="1:14" ht="30" customHeight="1">
      <c r="A67" s="8" t="s">
        <v>457</v>
      </c>
      <c r="B67" s="8" t="s">
        <v>454</v>
      </c>
      <c r="C67" s="8" t="s">
        <v>455</v>
      </c>
      <c r="D67" s="8" t="s">
        <v>114</v>
      </c>
      <c r="E67" s="12"/>
      <c r="F67" s="12"/>
      <c r="G67" s="12"/>
      <c r="H67" s="12"/>
      <c r="I67" s="8" t="s">
        <v>456</v>
      </c>
      <c r="J67" s="8" t="s">
        <v>52</v>
      </c>
      <c r="K67" s="8" t="s">
        <v>52</v>
      </c>
      <c r="L67" s="8" t="s">
        <v>52</v>
      </c>
      <c r="M67" s="8" t="s">
        <v>52</v>
      </c>
      <c r="N67" s="2" t="s">
        <v>52</v>
      </c>
    </row>
    <row r="68" spans="1:14" ht="30" customHeight="1">
      <c r="A68" s="8" t="s">
        <v>462</v>
      </c>
      <c r="B68" s="8" t="s">
        <v>459</v>
      </c>
      <c r="C68" s="8" t="s">
        <v>460</v>
      </c>
      <c r="D68" s="8" t="s">
        <v>114</v>
      </c>
      <c r="E68" s="12"/>
      <c r="F68" s="12"/>
      <c r="G68" s="12"/>
      <c r="H68" s="12"/>
      <c r="I68" s="8" t="s">
        <v>461</v>
      </c>
      <c r="J68" s="8" t="s">
        <v>52</v>
      </c>
      <c r="K68" s="8" t="s">
        <v>52</v>
      </c>
      <c r="L68" s="8" t="s">
        <v>52</v>
      </c>
      <c r="M68" s="8" t="s">
        <v>52</v>
      </c>
      <c r="N68" s="2" t="s">
        <v>52</v>
      </c>
    </row>
    <row r="69" spans="1:14" ht="30" customHeight="1">
      <c r="A69" s="8" t="s">
        <v>467</v>
      </c>
      <c r="B69" s="8" t="s">
        <v>464</v>
      </c>
      <c r="C69" s="8" t="s">
        <v>465</v>
      </c>
      <c r="D69" s="8" t="s">
        <v>114</v>
      </c>
      <c r="E69" s="12"/>
      <c r="F69" s="12"/>
      <c r="G69" s="12"/>
      <c r="H69" s="12"/>
      <c r="I69" s="8" t="s">
        <v>466</v>
      </c>
      <c r="J69" s="8" t="s">
        <v>52</v>
      </c>
      <c r="K69" s="8" t="s">
        <v>52</v>
      </c>
      <c r="L69" s="8" t="s">
        <v>52</v>
      </c>
      <c r="M69" s="8" t="s">
        <v>52</v>
      </c>
      <c r="N69" s="2" t="s">
        <v>52</v>
      </c>
    </row>
    <row r="70" spans="1:14" ht="30" customHeight="1">
      <c r="A70" s="8" t="s">
        <v>472</v>
      </c>
      <c r="B70" s="8" t="s">
        <v>469</v>
      </c>
      <c r="C70" s="8" t="s">
        <v>470</v>
      </c>
      <c r="D70" s="8" t="s">
        <v>91</v>
      </c>
      <c r="E70" s="12"/>
      <c r="F70" s="12"/>
      <c r="G70" s="12"/>
      <c r="H70" s="12"/>
      <c r="I70" s="8" t="s">
        <v>471</v>
      </c>
      <c r="J70" s="8" t="s">
        <v>52</v>
      </c>
      <c r="K70" s="8" t="s">
        <v>52</v>
      </c>
      <c r="L70" s="8" t="s">
        <v>52</v>
      </c>
      <c r="M70" s="8" t="s">
        <v>52</v>
      </c>
      <c r="N70" s="2" t="s">
        <v>52</v>
      </c>
    </row>
    <row r="71" spans="1:14" ht="30" customHeight="1">
      <c r="A71" s="8" t="s">
        <v>479</v>
      </c>
      <c r="B71" s="8" t="s">
        <v>476</v>
      </c>
      <c r="C71" s="8" t="s">
        <v>477</v>
      </c>
      <c r="D71" s="8" t="s">
        <v>114</v>
      </c>
      <c r="E71" s="12"/>
      <c r="F71" s="12"/>
      <c r="G71" s="12"/>
      <c r="H71" s="12"/>
      <c r="I71" s="8" t="s">
        <v>478</v>
      </c>
      <c r="J71" s="8" t="s">
        <v>52</v>
      </c>
      <c r="K71" s="8" t="s">
        <v>52</v>
      </c>
      <c r="L71" s="8" t="s">
        <v>52</v>
      </c>
      <c r="M71" s="8" t="s">
        <v>52</v>
      </c>
      <c r="N71" s="2" t="s">
        <v>52</v>
      </c>
    </row>
    <row r="72" spans="1:14" ht="30" customHeight="1">
      <c r="A72" s="8" t="s">
        <v>484</v>
      </c>
      <c r="B72" s="8" t="s">
        <v>481</v>
      </c>
      <c r="C72" s="8" t="s">
        <v>482</v>
      </c>
      <c r="D72" s="8" t="s">
        <v>91</v>
      </c>
      <c r="E72" s="12"/>
      <c r="F72" s="12"/>
      <c r="G72" s="12"/>
      <c r="H72" s="12"/>
      <c r="I72" s="8" t="s">
        <v>483</v>
      </c>
      <c r="J72" s="8" t="s">
        <v>52</v>
      </c>
      <c r="K72" s="8" t="s">
        <v>52</v>
      </c>
      <c r="L72" s="8" t="s">
        <v>52</v>
      </c>
      <c r="M72" s="8" t="s">
        <v>52</v>
      </c>
      <c r="N72" s="2" t="s">
        <v>52</v>
      </c>
    </row>
    <row r="73" spans="1:14" ht="30" customHeight="1">
      <c r="A73" s="8" t="s">
        <v>488</v>
      </c>
      <c r="B73" s="8" t="s">
        <v>486</v>
      </c>
      <c r="C73" s="8" t="s">
        <v>482</v>
      </c>
      <c r="D73" s="8" t="s">
        <v>91</v>
      </c>
      <c r="E73" s="12"/>
      <c r="F73" s="12"/>
      <c r="G73" s="12"/>
      <c r="H73" s="12"/>
      <c r="I73" s="8" t="s">
        <v>487</v>
      </c>
      <c r="J73" s="8" t="s">
        <v>52</v>
      </c>
      <c r="K73" s="8" t="s">
        <v>52</v>
      </c>
      <c r="L73" s="8" t="s">
        <v>52</v>
      </c>
      <c r="M73" s="8" t="s">
        <v>52</v>
      </c>
      <c r="N73" s="2" t="s">
        <v>52</v>
      </c>
    </row>
    <row r="74" spans="1:14" ht="30" customHeight="1">
      <c r="A74" s="8" t="s">
        <v>493</v>
      </c>
      <c r="B74" s="8" t="s">
        <v>490</v>
      </c>
      <c r="C74" s="8" t="s">
        <v>491</v>
      </c>
      <c r="D74" s="8" t="s">
        <v>91</v>
      </c>
      <c r="E74" s="12"/>
      <c r="F74" s="12"/>
      <c r="G74" s="12"/>
      <c r="H74" s="12"/>
      <c r="I74" s="8" t="s">
        <v>492</v>
      </c>
      <c r="J74" s="8" t="s">
        <v>52</v>
      </c>
      <c r="K74" s="8" t="s">
        <v>52</v>
      </c>
      <c r="L74" s="8" t="s">
        <v>52</v>
      </c>
      <c r="M74" s="8" t="s">
        <v>52</v>
      </c>
      <c r="N74" s="2" t="s">
        <v>52</v>
      </c>
    </row>
    <row r="75" spans="1:14" ht="30" customHeight="1">
      <c r="A75" s="8" t="s">
        <v>500</v>
      </c>
      <c r="B75" s="8" t="s">
        <v>497</v>
      </c>
      <c r="C75" s="8" t="s">
        <v>498</v>
      </c>
      <c r="D75" s="8" t="s">
        <v>114</v>
      </c>
      <c r="E75" s="12"/>
      <c r="F75" s="12"/>
      <c r="G75" s="12"/>
      <c r="H75" s="12"/>
      <c r="I75" s="8" t="s">
        <v>499</v>
      </c>
      <c r="J75" s="8" t="s">
        <v>52</v>
      </c>
      <c r="K75" s="8" t="s">
        <v>52</v>
      </c>
      <c r="L75" s="8" t="s">
        <v>52</v>
      </c>
      <c r="M75" s="8" t="s">
        <v>52</v>
      </c>
      <c r="N75" s="2" t="s">
        <v>52</v>
      </c>
    </row>
    <row r="76" spans="1:14" ht="30" customHeight="1">
      <c r="A76" s="8" t="s">
        <v>504</v>
      </c>
      <c r="B76" s="8" t="s">
        <v>502</v>
      </c>
      <c r="C76" s="8" t="s">
        <v>52</v>
      </c>
      <c r="D76" s="8" t="s">
        <v>114</v>
      </c>
      <c r="E76" s="12"/>
      <c r="F76" s="12"/>
      <c r="G76" s="12"/>
      <c r="H76" s="12"/>
      <c r="I76" s="8" t="s">
        <v>503</v>
      </c>
      <c r="J76" s="8" t="s">
        <v>52</v>
      </c>
      <c r="K76" s="8" t="s">
        <v>52</v>
      </c>
      <c r="L76" s="8" t="s">
        <v>52</v>
      </c>
      <c r="M76" s="8" t="s">
        <v>52</v>
      </c>
      <c r="N76" s="2" t="s">
        <v>52</v>
      </c>
    </row>
    <row r="77" spans="1:14" ht="30" customHeight="1">
      <c r="A77" s="8" t="s">
        <v>509</v>
      </c>
      <c r="B77" s="8" t="s">
        <v>506</v>
      </c>
      <c r="C77" s="8" t="s">
        <v>507</v>
      </c>
      <c r="D77" s="8" t="s">
        <v>114</v>
      </c>
      <c r="E77" s="12"/>
      <c r="F77" s="12"/>
      <c r="G77" s="12"/>
      <c r="H77" s="12"/>
      <c r="I77" s="8" t="s">
        <v>508</v>
      </c>
      <c r="J77" s="8" t="s">
        <v>52</v>
      </c>
      <c r="K77" s="8" t="s">
        <v>52</v>
      </c>
      <c r="L77" s="8" t="s">
        <v>52</v>
      </c>
      <c r="M77" s="8" t="s">
        <v>52</v>
      </c>
      <c r="N77" s="2" t="s">
        <v>52</v>
      </c>
    </row>
    <row r="78" spans="1:14" ht="30" customHeight="1">
      <c r="A78" s="8" t="s">
        <v>513</v>
      </c>
      <c r="B78" s="8" t="s">
        <v>511</v>
      </c>
      <c r="C78" s="8" t="s">
        <v>52</v>
      </c>
      <c r="D78" s="8" t="s">
        <v>91</v>
      </c>
      <c r="E78" s="12"/>
      <c r="F78" s="12"/>
      <c r="G78" s="12"/>
      <c r="H78" s="12"/>
      <c r="I78" s="8" t="s">
        <v>512</v>
      </c>
      <c r="J78" s="8" t="s">
        <v>52</v>
      </c>
      <c r="K78" s="8" t="s">
        <v>52</v>
      </c>
      <c r="L78" s="8" t="s">
        <v>52</v>
      </c>
      <c r="M78" s="8" t="s">
        <v>52</v>
      </c>
      <c r="N78" s="2" t="s">
        <v>52</v>
      </c>
    </row>
    <row r="79" spans="1:14" ht="30" customHeight="1">
      <c r="A79" s="8" t="s">
        <v>520</v>
      </c>
      <c r="B79" s="8" t="s">
        <v>517</v>
      </c>
      <c r="C79" s="8" t="s">
        <v>518</v>
      </c>
      <c r="D79" s="8" t="s">
        <v>398</v>
      </c>
      <c r="E79" s="12"/>
      <c r="F79" s="12"/>
      <c r="G79" s="12"/>
      <c r="H79" s="12"/>
      <c r="I79" s="8" t="s">
        <v>519</v>
      </c>
      <c r="J79" s="8" t="s">
        <v>52</v>
      </c>
      <c r="K79" s="8" t="s">
        <v>52</v>
      </c>
      <c r="L79" s="8" t="s">
        <v>52</v>
      </c>
      <c r="M79" s="8" t="s">
        <v>52</v>
      </c>
      <c r="N79" s="2" t="s">
        <v>52</v>
      </c>
    </row>
    <row r="80" spans="1:14" ht="30" customHeight="1">
      <c r="A80" s="8" t="s">
        <v>525</v>
      </c>
      <c r="B80" s="8" t="s">
        <v>522</v>
      </c>
      <c r="C80" s="8" t="s">
        <v>523</v>
      </c>
      <c r="D80" s="8" t="s">
        <v>398</v>
      </c>
      <c r="E80" s="12"/>
      <c r="F80" s="12"/>
      <c r="G80" s="12"/>
      <c r="H80" s="12"/>
      <c r="I80" s="8" t="s">
        <v>524</v>
      </c>
      <c r="J80" s="8" t="s">
        <v>52</v>
      </c>
      <c r="K80" s="8" t="s">
        <v>52</v>
      </c>
      <c r="L80" s="8" t="s">
        <v>52</v>
      </c>
      <c r="M80" s="8" t="s">
        <v>52</v>
      </c>
      <c r="N80" s="2" t="s">
        <v>52</v>
      </c>
    </row>
    <row r="81" spans="1:14" ht="30" customHeight="1">
      <c r="A81" s="8" t="s">
        <v>530</v>
      </c>
      <c r="B81" s="8" t="s">
        <v>527</v>
      </c>
      <c r="C81" s="8" t="s">
        <v>528</v>
      </c>
      <c r="D81" s="8" t="s">
        <v>398</v>
      </c>
      <c r="E81" s="12"/>
      <c r="F81" s="12"/>
      <c r="G81" s="12"/>
      <c r="H81" s="12"/>
      <c r="I81" s="8" t="s">
        <v>529</v>
      </c>
      <c r="J81" s="8" t="s">
        <v>52</v>
      </c>
      <c r="K81" s="8" t="s">
        <v>52</v>
      </c>
      <c r="L81" s="8" t="s">
        <v>52</v>
      </c>
      <c r="M81" s="8" t="s">
        <v>52</v>
      </c>
      <c r="N81" s="2" t="s">
        <v>52</v>
      </c>
    </row>
    <row r="82" spans="1:14" ht="30" customHeight="1">
      <c r="A82" s="8" t="s">
        <v>535</v>
      </c>
      <c r="B82" s="8" t="s">
        <v>532</v>
      </c>
      <c r="C82" s="8" t="s">
        <v>533</v>
      </c>
      <c r="D82" s="8" t="s">
        <v>398</v>
      </c>
      <c r="E82" s="12"/>
      <c r="F82" s="12"/>
      <c r="G82" s="12"/>
      <c r="H82" s="12"/>
      <c r="I82" s="8" t="s">
        <v>534</v>
      </c>
      <c r="J82" s="8" t="s">
        <v>52</v>
      </c>
      <c r="K82" s="8" t="s">
        <v>52</v>
      </c>
      <c r="L82" s="8" t="s">
        <v>52</v>
      </c>
      <c r="M82" s="8" t="s">
        <v>52</v>
      </c>
      <c r="N82" s="2" t="s">
        <v>52</v>
      </c>
    </row>
    <row r="83" spans="1:14" ht="30" customHeight="1">
      <c r="A83" s="8" t="s">
        <v>540</v>
      </c>
      <c r="B83" s="8" t="s">
        <v>537</v>
      </c>
      <c r="C83" s="8" t="s">
        <v>538</v>
      </c>
      <c r="D83" s="8" t="s">
        <v>398</v>
      </c>
      <c r="E83" s="12"/>
      <c r="F83" s="12"/>
      <c r="G83" s="12"/>
      <c r="H83" s="12"/>
      <c r="I83" s="8" t="s">
        <v>539</v>
      </c>
      <c r="J83" s="8" t="s">
        <v>52</v>
      </c>
      <c r="K83" s="8" t="s">
        <v>52</v>
      </c>
      <c r="L83" s="8" t="s">
        <v>52</v>
      </c>
      <c r="M83" s="8" t="s">
        <v>52</v>
      </c>
      <c r="N83" s="2" t="s">
        <v>52</v>
      </c>
    </row>
    <row r="84" spans="1:14" ht="30" customHeight="1">
      <c r="A84" s="8" t="s">
        <v>545</v>
      </c>
      <c r="B84" s="8" t="s">
        <v>542</v>
      </c>
      <c r="C84" s="8" t="s">
        <v>543</v>
      </c>
      <c r="D84" s="8" t="s">
        <v>114</v>
      </c>
      <c r="E84" s="12"/>
      <c r="F84" s="12"/>
      <c r="G84" s="12"/>
      <c r="H84" s="12"/>
      <c r="I84" s="8" t="s">
        <v>544</v>
      </c>
      <c r="J84" s="8" t="s">
        <v>52</v>
      </c>
      <c r="K84" s="8" t="s">
        <v>52</v>
      </c>
      <c r="L84" s="8" t="s">
        <v>52</v>
      </c>
      <c r="M84" s="8" t="s">
        <v>52</v>
      </c>
      <c r="N84" s="2" t="s">
        <v>52</v>
      </c>
    </row>
    <row r="85" spans="1:14" ht="30" customHeight="1">
      <c r="A85" s="8" t="s">
        <v>578</v>
      </c>
      <c r="B85" s="8" t="s">
        <v>575</v>
      </c>
      <c r="C85" s="8" t="s">
        <v>576</v>
      </c>
      <c r="D85" s="8" t="s">
        <v>60</v>
      </c>
      <c r="E85" s="12"/>
      <c r="F85" s="12"/>
      <c r="G85" s="12"/>
      <c r="H85" s="12"/>
      <c r="I85" s="8" t="s">
        <v>577</v>
      </c>
      <c r="J85" s="8" t="s">
        <v>52</v>
      </c>
      <c r="K85" s="8" t="s">
        <v>52</v>
      </c>
      <c r="L85" s="8" t="s">
        <v>52</v>
      </c>
      <c r="M85" s="8" t="s">
        <v>52</v>
      </c>
      <c r="N85" s="2" t="s">
        <v>52</v>
      </c>
    </row>
    <row r="86" spans="1:14" ht="30" customHeight="1">
      <c r="A86" s="8" t="s">
        <v>586</v>
      </c>
      <c r="B86" s="8" t="s">
        <v>584</v>
      </c>
      <c r="C86" s="8" t="s">
        <v>576</v>
      </c>
      <c r="D86" s="8" t="s">
        <v>60</v>
      </c>
      <c r="E86" s="12"/>
      <c r="F86" s="12"/>
      <c r="G86" s="12"/>
      <c r="H86" s="12"/>
      <c r="I86" s="8" t="s">
        <v>585</v>
      </c>
      <c r="J86" s="8" t="s">
        <v>52</v>
      </c>
      <c r="K86" s="8" t="s">
        <v>52</v>
      </c>
      <c r="L86" s="8" t="s">
        <v>52</v>
      </c>
      <c r="M86" s="8" t="s">
        <v>52</v>
      </c>
      <c r="N86" s="2" t="s">
        <v>52</v>
      </c>
    </row>
    <row r="87" spans="1:14" ht="30" customHeight="1">
      <c r="A87" s="8" t="s">
        <v>595</v>
      </c>
      <c r="B87" s="8" t="s">
        <v>592</v>
      </c>
      <c r="C87" s="8" t="s">
        <v>593</v>
      </c>
      <c r="D87" s="8" t="s">
        <v>114</v>
      </c>
      <c r="E87" s="12"/>
      <c r="F87" s="12"/>
      <c r="G87" s="12"/>
      <c r="H87" s="12"/>
      <c r="I87" s="8" t="s">
        <v>594</v>
      </c>
      <c r="J87" s="8" t="s">
        <v>52</v>
      </c>
      <c r="K87" s="8" t="s">
        <v>52</v>
      </c>
      <c r="L87" s="8" t="s">
        <v>52</v>
      </c>
      <c r="M87" s="8" t="s">
        <v>52</v>
      </c>
      <c r="N87" s="2" t="s">
        <v>52</v>
      </c>
    </row>
    <row r="88" spans="1:14" ht="30" customHeight="1">
      <c r="A88" s="8" t="s">
        <v>599</v>
      </c>
      <c r="B88" s="8" t="s">
        <v>592</v>
      </c>
      <c r="C88" s="8" t="s">
        <v>597</v>
      </c>
      <c r="D88" s="8" t="s">
        <v>114</v>
      </c>
      <c r="E88" s="12"/>
      <c r="F88" s="12"/>
      <c r="G88" s="12"/>
      <c r="H88" s="12"/>
      <c r="I88" s="8" t="s">
        <v>598</v>
      </c>
      <c r="J88" s="8" t="s">
        <v>52</v>
      </c>
      <c r="K88" s="8" t="s">
        <v>52</v>
      </c>
      <c r="L88" s="8" t="s">
        <v>52</v>
      </c>
      <c r="M88" s="8" t="s">
        <v>52</v>
      </c>
      <c r="N88" s="2" t="s">
        <v>52</v>
      </c>
    </row>
    <row r="89" spans="1:14" ht="30" customHeight="1">
      <c r="A89" s="8" t="s">
        <v>604</v>
      </c>
      <c r="B89" s="8" t="s">
        <v>601</v>
      </c>
      <c r="C89" s="8" t="s">
        <v>602</v>
      </c>
      <c r="D89" s="8" t="s">
        <v>91</v>
      </c>
      <c r="E89" s="12"/>
      <c r="F89" s="12"/>
      <c r="G89" s="12"/>
      <c r="H89" s="12"/>
      <c r="I89" s="8" t="s">
        <v>603</v>
      </c>
      <c r="J89" s="8" t="s">
        <v>52</v>
      </c>
      <c r="K89" s="8" t="s">
        <v>52</v>
      </c>
      <c r="L89" s="8" t="s">
        <v>52</v>
      </c>
      <c r="M89" s="8" t="s">
        <v>52</v>
      </c>
      <c r="N89" s="2" t="s">
        <v>52</v>
      </c>
    </row>
    <row r="90" spans="1:14" ht="30" customHeight="1">
      <c r="A90" s="8" t="s">
        <v>609</v>
      </c>
      <c r="B90" s="8" t="s">
        <v>606</v>
      </c>
      <c r="C90" s="8" t="s">
        <v>607</v>
      </c>
      <c r="D90" s="8" t="s">
        <v>398</v>
      </c>
      <c r="E90" s="12"/>
      <c r="F90" s="12"/>
      <c r="G90" s="12"/>
      <c r="H90" s="12"/>
      <c r="I90" s="8" t="s">
        <v>608</v>
      </c>
      <c r="J90" s="8" t="s">
        <v>52</v>
      </c>
      <c r="K90" s="8" t="s">
        <v>52</v>
      </c>
      <c r="L90" s="8" t="s">
        <v>52</v>
      </c>
      <c r="M90" s="8" t="s">
        <v>52</v>
      </c>
      <c r="N90" s="2" t="s">
        <v>52</v>
      </c>
    </row>
    <row r="91" spans="1:14" ht="30" customHeight="1">
      <c r="A91" s="8" t="s">
        <v>613</v>
      </c>
      <c r="B91" s="8" t="s">
        <v>606</v>
      </c>
      <c r="C91" s="8" t="s">
        <v>611</v>
      </c>
      <c r="D91" s="8" t="s">
        <v>398</v>
      </c>
      <c r="E91" s="12"/>
      <c r="F91" s="12"/>
      <c r="G91" s="12"/>
      <c r="H91" s="12"/>
      <c r="I91" s="8" t="s">
        <v>612</v>
      </c>
      <c r="J91" s="8" t="s">
        <v>52</v>
      </c>
      <c r="K91" s="8" t="s">
        <v>52</v>
      </c>
      <c r="L91" s="8" t="s">
        <v>52</v>
      </c>
      <c r="M91" s="8" t="s">
        <v>52</v>
      </c>
      <c r="N91" s="2" t="s">
        <v>52</v>
      </c>
    </row>
    <row r="92" spans="1:14" ht="30" customHeight="1">
      <c r="A92" s="8" t="s">
        <v>620</v>
      </c>
      <c r="B92" s="8" t="s">
        <v>617</v>
      </c>
      <c r="C92" s="8" t="s">
        <v>618</v>
      </c>
      <c r="D92" s="8" t="s">
        <v>114</v>
      </c>
      <c r="E92" s="12"/>
      <c r="F92" s="12"/>
      <c r="G92" s="12"/>
      <c r="H92" s="12"/>
      <c r="I92" s="8" t="s">
        <v>619</v>
      </c>
      <c r="J92" s="8" t="s">
        <v>52</v>
      </c>
      <c r="K92" s="8" t="s">
        <v>52</v>
      </c>
      <c r="L92" s="8" t="s">
        <v>52</v>
      </c>
      <c r="M92" s="8" t="s">
        <v>52</v>
      </c>
      <c r="N92" s="2" t="s">
        <v>52</v>
      </c>
    </row>
    <row r="93" spans="1:14" ht="30" customHeight="1">
      <c r="A93" s="8" t="s">
        <v>625</v>
      </c>
      <c r="B93" s="8" t="s">
        <v>622</v>
      </c>
      <c r="C93" s="8" t="s">
        <v>623</v>
      </c>
      <c r="D93" s="8" t="s">
        <v>114</v>
      </c>
      <c r="E93" s="12"/>
      <c r="F93" s="12"/>
      <c r="G93" s="12"/>
      <c r="H93" s="12"/>
      <c r="I93" s="8" t="s">
        <v>624</v>
      </c>
      <c r="J93" s="8" t="s">
        <v>52</v>
      </c>
      <c r="K93" s="8" t="s">
        <v>52</v>
      </c>
      <c r="L93" s="8" t="s">
        <v>52</v>
      </c>
      <c r="M93" s="8" t="s">
        <v>52</v>
      </c>
      <c r="N93" s="2" t="s">
        <v>52</v>
      </c>
    </row>
    <row r="94" spans="1:14" ht="30" customHeight="1">
      <c r="A94" s="8" t="s">
        <v>630</v>
      </c>
      <c r="B94" s="8" t="s">
        <v>627</v>
      </c>
      <c r="C94" s="8" t="s">
        <v>628</v>
      </c>
      <c r="D94" s="8" t="s">
        <v>114</v>
      </c>
      <c r="E94" s="12"/>
      <c r="F94" s="12"/>
      <c r="G94" s="12"/>
      <c r="H94" s="12"/>
      <c r="I94" s="8" t="s">
        <v>629</v>
      </c>
      <c r="J94" s="8" t="s">
        <v>52</v>
      </c>
      <c r="K94" s="8" t="s">
        <v>52</v>
      </c>
      <c r="L94" s="8" t="s">
        <v>52</v>
      </c>
      <c r="M94" s="8" t="s">
        <v>52</v>
      </c>
      <c r="N94" s="2" t="s">
        <v>52</v>
      </c>
    </row>
    <row r="95" spans="1:14" ht="30" customHeight="1">
      <c r="A95" s="8" t="s">
        <v>635</v>
      </c>
      <c r="B95" s="8" t="s">
        <v>632</v>
      </c>
      <c r="C95" s="8" t="s">
        <v>633</v>
      </c>
      <c r="D95" s="8" t="s">
        <v>114</v>
      </c>
      <c r="E95" s="12"/>
      <c r="F95" s="12"/>
      <c r="G95" s="12"/>
      <c r="H95" s="12"/>
      <c r="I95" s="8" t="s">
        <v>634</v>
      </c>
      <c r="J95" s="8" t="s">
        <v>52</v>
      </c>
      <c r="K95" s="8" t="s">
        <v>52</v>
      </c>
      <c r="L95" s="8" t="s">
        <v>52</v>
      </c>
      <c r="M95" s="8" t="s">
        <v>52</v>
      </c>
      <c r="N95" s="2" t="s">
        <v>52</v>
      </c>
    </row>
    <row r="96" spans="1:14" ht="30" customHeight="1">
      <c r="A96" s="8" t="s">
        <v>639</v>
      </c>
      <c r="B96" s="8" t="s">
        <v>632</v>
      </c>
      <c r="C96" s="8" t="s">
        <v>637</v>
      </c>
      <c r="D96" s="8" t="s">
        <v>114</v>
      </c>
      <c r="E96" s="12"/>
      <c r="F96" s="12"/>
      <c r="G96" s="12"/>
      <c r="H96" s="12"/>
      <c r="I96" s="8" t="s">
        <v>638</v>
      </c>
      <c r="J96" s="8" t="s">
        <v>52</v>
      </c>
      <c r="K96" s="8" t="s">
        <v>52</v>
      </c>
      <c r="L96" s="8" t="s">
        <v>52</v>
      </c>
      <c r="M96" s="8" t="s">
        <v>52</v>
      </c>
      <c r="N96" s="2" t="s">
        <v>52</v>
      </c>
    </row>
    <row r="97" spans="1:14" ht="30" customHeight="1">
      <c r="A97" s="8" t="s">
        <v>747</v>
      </c>
      <c r="B97" s="8" t="s">
        <v>119</v>
      </c>
      <c r="C97" s="8" t="s">
        <v>745</v>
      </c>
      <c r="D97" s="8" t="s">
        <v>121</v>
      </c>
      <c r="E97" s="12"/>
      <c r="F97" s="12"/>
      <c r="G97" s="12"/>
      <c r="H97" s="12"/>
      <c r="I97" s="8" t="s">
        <v>746</v>
      </c>
      <c r="J97" s="8" t="s">
        <v>52</v>
      </c>
      <c r="K97" s="8" t="s">
        <v>52</v>
      </c>
      <c r="L97" s="8" t="s">
        <v>52</v>
      </c>
      <c r="M97" s="8" t="s">
        <v>52</v>
      </c>
      <c r="N97" s="2" t="s">
        <v>52</v>
      </c>
    </row>
    <row r="98" spans="1:14" ht="30" customHeight="1">
      <c r="A98" s="8" t="s">
        <v>752</v>
      </c>
      <c r="B98" s="8" t="s">
        <v>749</v>
      </c>
      <c r="C98" s="8" t="s">
        <v>750</v>
      </c>
      <c r="D98" s="8" t="s">
        <v>114</v>
      </c>
      <c r="E98" s="12"/>
      <c r="F98" s="12"/>
      <c r="G98" s="12"/>
      <c r="H98" s="12"/>
      <c r="I98" s="8" t="s">
        <v>751</v>
      </c>
      <c r="J98" s="8" t="s">
        <v>52</v>
      </c>
      <c r="K98" s="8" t="s">
        <v>52</v>
      </c>
      <c r="L98" s="8" t="s">
        <v>52</v>
      </c>
      <c r="M98" s="8" t="s">
        <v>52</v>
      </c>
      <c r="N98" s="2" t="s">
        <v>52</v>
      </c>
    </row>
    <row r="99" spans="1:14" ht="30" customHeight="1">
      <c r="A99" s="8" t="s">
        <v>769</v>
      </c>
      <c r="B99" s="8" t="s">
        <v>180</v>
      </c>
      <c r="C99" s="8" t="s">
        <v>767</v>
      </c>
      <c r="D99" s="8" t="s">
        <v>114</v>
      </c>
      <c r="E99" s="12"/>
      <c r="F99" s="12"/>
      <c r="G99" s="12"/>
      <c r="H99" s="12"/>
      <c r="I99" s="8" t="s">
        <v>768</v>
      </c>
      <c r="J99" s="8" t="s">
        <v>52</v>
      </c>
      <c r="K99" s="8" t="s">
        <v>52</v>
      </c>
      <c r="L99" s="8" t="s">
        <v>52</v>
      </c>
      <c r="M99" s="8" t="s">
        <v>52</v>
      </c>
      <c r="N99" s="2" t="s">
        <v>52</v>
      </c>
    </row>
    <row r="100" spans="1:14" ht="30" customHeight="1">
      <c r="A100" s="8" t="s">
        <v>824</v>
      </c>
      <c r="B100" s="8" t="s">
        <v>821</v>
      </c>
      <c r="C100" s="8" t="s">
        <v>822</v>
      </c>
      <c r="D100" s="8" t="s">
        <v>60</v>
      </c>
      <c r="E100" s="12"/>
      <c r="F100" s="12"/>
      <c r="G100" s="12"/>
      <c r="H100" s="12"/>
      <c r="I100" s="8" t="s">
        <v>823</v>
      </c>
      <c r="J100" s="8" t="s">
        <v>52</v>
      </c>
      <c r="K100" s="8" t="s">
        <v>52</v>
      </c>
      <c r="L100" s="8" t="s">
        <v>52</v>
      </c>
      <c r="M100" s="8" t="s">
        <v>52</v>
      </c>
      <c r="N100" s="2" t="s">
        <v>52</v>
      </c>
    </row>
    <row r="101" spans="1:14" ht="30" customHeight="1">
      <c r="A101" s="8" t="s">
        <v>833</v>
      </c>
      <c r="B101" s="8" t="s">
        <v>268</v>
      </c>
      <c r="C101" s="8" t="s">
        <v>831</v>
      </c>
      <c r="D101" s="8" t="s">
        <v>114</v>
      </c>
      <c r="E101" s="12"/>
      <c r="F101" s="12"/>
      <c r="G101" s="12"/>
      <c r="H101" s="12"/>
      <c r="I101" s="8" t="s">
        <v>832</v>
      </c>
      <c r="J101" s="8" t="s">
        <v>52</v>
      </c>
      <c r="K101" s="8" t="s">
        <v>52</v>
      </c>
      <c r="L101" s="8" t="s">
        <v>52</v>
      </c>
      <c r="M101" s="8" t="s">
        <v>52</v>
      </c>
      <c r="N101" s="2" t="s">
        <v>52</v>
      </c>
    </row>
    <row r="102" spans="1:14" ht="30" customHeight="1">
      <c r="A102" s="8" t="s">
        <v>841</v>
      </c>
      <c r="B102" s="8" t="s">
        <v>838</v>
      </c>
      <c r="C102" s="8" t="s">
        <v>839</v>
      </c>
      <c r="D102" s="8" t="s">
        <v>114</v>
      </c>
      <c r="E102" s="12"/>
      <c r="F102" s="12"/>
      <c r="G102" s="12"/>
      <c r="H102" s="12"/>
      <c r="I102" s="8" t="s">
        <v>840</v>
      </c>
      <c r="J102" s="8" t="s">
        <v>52</v>
      </c>
      <c r="K102" s="8" t="s">
        <v>52</v>
      </c>
      <c r="L102" s="8" t="s">
        <v>52</v>
      </c>
      <c r="M102" s="8" t="s">
        <v>52</v>
      </c>
      <c r="N102" s="2" t="s">
        <v>52</v>
      </c>
    </row>
    <row r="103" spans="1:14" ht="30" customHeight="1">
      <c r="A103" s="8" t="s">
        <v>847</v>
      </c>
      <c r="B103" s="8" t="s">
        <v>844</v>
      </c>
      <c r="C103" s="8" t="s">
        <v>845</v>
      </c>
      <c r="D103" s="8" t="s">
        <v>114</v>
      </c>
      <c r="E103" s="12"/>
      <c r="F103" s="12"/>
      <c r="G103" s="12"/>
      <c r="H103" s="12"/>
      <c r="I103" s="8" t="s">
        <v>846</v>
      </c>
      <c r="J103" s="8" t="s">
        <v>52</v>
      </c>
      <c r="K103" s="8" t="s">
        <v>52</v>
      </c>
      <c r="L103" s="8" t="s">
        <v>52</v>
      </c>
      <c r="M103" s="8" t="s">
        <v>52</v>
      </c>
      <c r="N103" s="2" t="s">
        <v>52</v>
      </c>
    </row>
    <row r="104" spans="1:14" ht="30" customHeight="1">
      <c r="A104" s="8" t="s">
        <v>852</v>
      </c>
      <c r="B104" s="8" t="s">
        <v>850</v>
      </c>
      <c r="C104" s="8" t="s">
        <v>328</v>
      </c>
      <c r="D104" s="8" t="s">
        <v>114</v>
      </c>
      <c r="E104" s="12"/>
      <c r="F104" s="12"/>
      <c r="G104" s="12"/>
      <c r="H104" s="12"/>
      <c r="I104" s="8" t="s">
        <v>851</v>
      </c>
      <c r="J104" s="8" t="s">
        <v>52</v>
      </c>
      <c r="K104" s="8" t="s">
        <v>52</v>
      </c>
      <c r="L104" s="8" t="s">
        <v>52</v>
      </c>
      <c r="M104" s="8" t="s">
        <v>52</v>
      </c>
      <c r="N104" s="2" t="s">
        <v>52</v>
      </c>
    </row>
    <row r="105" spans="1:14" ht="30" customHeight="1">
      <c r="A105" s="8" t="s">
        <v>857</v>
      </c>
      <c r="B105" s="8" t="s">
        <v>854</v>
      </c>
      <c r="C105" s="8" t="s">
        <v>855</v>
      </c>
      <c r="D105" s="8" t="s">
        <v>114</v>
      </c>
      <c r="E105" s="12"/>
      <c r="F105" s="12"/>
      <c r="G105" s="12"/>
      <c r="H105" s="12"/>
      <c r="I105" s="8" t="s">
        <v>856</v>
      </c>
      <c r="J105" s="8" t="s">
        <v>52</v>
      </c>
      <c r="K105" s="8" t="s">
        <v>52</v>
      </c>
      <c r="L105" s="8" t="s">
        <v>52</v>
      </c>
      <c r="M105" s="8" t="s">
        <v>52</v>
      </c>
      <c r="N105" s="2" t="s">
        <v>52</v>
      </c>
    </row>
    <row r="106" spans="1:14" ht="30" customHeight="1">
      <c r="A106" s="8" t="s">
        <v>888</v>
      </c>
      <c r="B106" s="8" t="s">
        <v>885</v>
      </c>
      <c r="C106" s="8" t="s">
        <v>886</v>
      </c>
      <c r="D106" s="8" t="s">
        <v>114</v>
      </c>
      <c r="E106" s="12"/>
      <c r="F106" s="12"/>
      <c r="G106" s="12"/>
      <c r="H106" s="12"/>
      <c r="I106" s="8" t="s">
        <v>887</v>
      </c>
      <c r="J106" s="8" t="s">
        <v>52</v>
      </c>
      <c r="K106" s="8" t="s">
        <v>52</v>
      </c>
      <c r="L106" s="8" t="s">
        <v>52</v>
      </c>
      <c r="M106" s="8" t="s">
        <v>52</v>
      </c>
      <c r="N106" s="2" t="s">
        <v>52</v>
      </c>
    </row>
    <row r="107" spans="1:14" ht="30" customHeight="1">
      <c r="A107" s="8" t="s">
        <v>893</v>
      </c>
      <c r="B107" s="8" t="s">
        <v>890</v>
      </c>
      <c r="C107" s="8" t="s">
        <v>891</v>
      </c>
      <c r="D107" s="8" t="s">
        <v>114</v>
      </c>
      <c r="E107" s="12"/>
      <c r="F107" s="12"/>
      <c r="G107" s="12"/>
      <c r="H107" s="12"/>
      <c r="I107" s="8" t="s">
        <v>892</v>
      </c>
      <c r="J107" s="8" t="s">
        <v>52</v>
      </c>
      <c r="K107" s="8" t="s">
        <v>52</v>
      </c>
      <c r="L107" s="8" t="s">
        <v>52</v>
      </c>
      <c r="M107" s="8" t="s">
        <v>52</v>
      </c>
      <c r="N107" s="2" t="s">
        <v>52</v>
      </c>
    </row>
    <row r="108" spans="1:14" ht="30" customHeight="1">
      <c r="A108" s="8" t="s">
        <v>900</v>
      </c>
      <c r="B108" s="8" t="s">
        <v>897</v>
      </c>
      <c r="C108" s="8" t="s">
        <v>898</v>
      </c>
      <c r="D108" s="8" t="s">
        <v>91</v>
      </c>
      <c r="E108" s="12"/>
      <c r="F108" s="12"/>
      <c r="G108" s="12"/>
      <c r="H108" s="12"/>
      <c r="I108" s="8" t="s">
        <v>899</v>
      </c>
      <c r="J108" s="8" t="s">
        <v>52</v>
      </c>
      <c r="K108" s="8" t="s">
        <v>52</v>
      </c>
      <c r="L108" s="8" t="s">
        <v>52</v>
      </c>
      <c r="M108" s="8" t="s">
        <v>52</v>
      </c>
      <c r="N108" s="2" t="s">
        <v>52</v>
      </c>
    </row>
    <row r="109" spans="1:14" ht="30" customHeight="1">
      <c r="A109" s="8" t="s">
        <v>905</v>
      </c>
      <c r="B109" s="8" t="s">
        <v>902</v>
      </c>
      <c r="C109" s="8" t="s">
        <v>903</v>
      </c>
      <c r="D109" s="8" t="s">
        <v>91</v>
      </c>
      <c r="E109" s="12"/>
      <c r="F109" s="12"/>
      <c r="G109" s="12"/>
      <c r="H109" s="12"/>
      <c r="I109" s="8" t="s">
        <v>904</v>
      </c>
      <c r="J109" s="8" t="s">
        <v>52</v>
      </c>
      <c r="K109" s="8" t="s">
        <v>52</v>
      </c>
      <c r="L109" s="8" t="s">
        <v>52</v>
      </c>
      <c r="M109" s="8" t="s">
        <v>52</v>
      </c>
      <c r="N109" s="2" t="s">
        <v>52</v>
      </c>
    </row>
    <row r="110" spans="1:14" ht="30" customHeight="1">
      <c r="A110" s="8" t="s">
        <v>909</v>
      </c>
      <c r="B110" s="8" t="s">
        <v>907</v>
      </c>
      <c r="C110" s="8" t="s">
        <v>903</v>
      </c>
      <c r="D110" s="8" t="s">
        <v>91</v>
      </c>
      <c r="E110" s="12"/>
      <c r="F110" s="12"/>
      <c r="G110" s="12"/>
      <c r="H110" s="12"/>
      <c r="I110" s="8" t="s">
        <v>908</v>
      </c>
      <c r="J110" s="8" t="s">
        <v>52</v>
      </c>
      <c r="K110" s="8" t="s">
        <v>52</v>
      </c>
      <c r="L110" s="8" t="s">
        <v>52</v>
      </c>
      <c r="M110" s="8" t="s">
        <v>52</v>
      </c>
      <c r="N110" s="2" t="s">
        <v>52</v>
      </c>
    </row>
    <row r="111" spans="1:14" ht="30" customHeight="1">
      <c r="A111" s="8" t="s">
        <v>913</v>
      </c>
      <c r="B111" s="8" t="s">
        <v>911</v>
      </c>
      <c r="C111" s="8" t="s">
        <v>903</v>
      </c>
      <c r="D111" s="8" t="s">
        <v>91</v>
      </c>
      <c r="E111" s="12"/>
      <c r="F111" s="12"/>
      <c r="G111" s="12"/>
      <c r="H111" s="12"/>
      <c r="I111" s="8" t="s">
        <v>912</v>
      </c>
      <c r="J111" s="8" t="s">
        <v>52</v>
      </c>
      <c r="K111" s="8" t="s">
        <v>52</v>
      </c>
      <c r="L111" s="8" t="s">
        <v>52</v>
      </c>
      <c r="M111" s="8" t="s">
        <v>52</v>
      </c>
      <c r="N111" s="2" t="s">
        <v>52</v>
      </c>
    </row>
    <row r="112" spans="1:14" ht="30" customHeight="1">
      <c r="A112" s="8" t="s">
        <v>919</v>
      </c>
      <c r="B112" s="8" t="s">
        <v>916</v>
      </c>
      <c r="C112" s="8" t="s">
        <v>917</v>
      </c>
      <c r="D112" s="8" t="s">
        <v>398</v>
      </c>
      <c r="E112" s="12"/>
      <c r="F112" s="12"/>
      <c r="G112" s="12"/>
      <c r="H112" s="12"/>
      <c r="I112" s="8" t="s">
        <v>918</v>
      </c>
      <c r="J112" s="8" t="s">
        <v>52</v>
      </c>
      <c r="K112" s="8" t="s">
        <v>52</v>
      </c>
      <c r="L112" s="8" t="s">
        <v>52</v>
      </c>
      <c r="M112" s="8" t="s">
        <v>52</v>
      </c>
      <c r="N112" s="2" t="s">
        <v>52</v>
      </c>
    </row>
    <row r="113" spans="1:14" ht="30" customHeight="1">
      <c r="A113" s="8" t="s">
        <v>928</v>
      </c>
      <c r="B113" s="8" t="s">
        <v>925</v>
      </c>
      <c r="C113" s="8" t="s">
        <v>926</v>
      </c>
      <c r="D113" s="8" t="s">
        <v>114</v>
      </c>
      <c r="E113" s="12"/>
      <c r="F113" s="12"/>
      <c r="G113" s="12"/>
      <c r="H113" s="12"/>
      <c r="I113" s="8" t="s">
        <v>927</v>
      </c>
      <c r="J113" s="8" t="s">
        <v>52</v>
      </c>
      <c r="K113" s="8" t="s">
        <v>52</v>
      </c>
      <c r="L113" s="8" t="s">
        <v>52</v>
      </c>
      <c r="M113" s="8" t="s">
        <v>52</v>
      </c>
      <c r="N113" s="2" t="s">
        <v>52</v>
      </c>
    </row>
    <row r="114" spans="1:14" ht="30" customHeight="1">
      <c r="A114" s="8" t="s">
        <v>935</v>
      </c>
      <c r="B114" s="8" t="s">
        <v>932</v>
      </c>
      <c r="C114" s="8" t="s">
        <v>933</v>
      </c>
      <c r="D114" s="8" t="s">
        <v>91</v>
      </c>
      <c r="E114" s="12"/>
      <c r="F114" s="12"/>
      <c r="G114" s="12"/>
      <c r="H114" s="12"/>
      <c r="I114" s="8" t="s">
        <v>934</v>
      </c>
      <c r="J114" s="8" t="s">
        <v>52</v>
      </c>
      <c r="K114" s="8" t="s">
        <v>52</v>
      </c>
      <c r="L114" s="8" t="s">
        <v>52</v>
      </c>
      <c r="M114" s="8" t="s">
        <v>52</v>
      </c>
      <c r="N114" s="2" t="s">
        <v>52</v>
      </c>
    </row>
    <row r="115" spans="1:14" ht="30" customHeight="1">
      <c r="A115" s="8" t="s">
        <v>948</v>
      </c>
      <c r="B115" s="8" t="s">
        <v>946</v>
      </c>
      <c r="C115" s="8" t="s">
        <v>538</v>
      </c>
      <c r="D115" s="8" t="s">
        <v>398</v>
      </c>
      <c r="E115" s="12"/>
      <c r="F115" s="12"/>
      <c r="G115" s="12"/>
      <c r="H115" s="12"/>
      <c r="I115" s="8" t="s">
        <v>947</v>
      </c>
      <c r="J115" s="8" t="s">
        <v>52</v>
      </c>
      <c r="K115" s="8" t="s">
        <v>52</v>
      </c>
      <c r="L115" s="8" t="s">
        <v>52</v>
      </c>
      <c r="M115" s="8" t="s">
        <v>52</v>
      </c>
      <c r="N115" s="2" t="s">
        <v>52</v>
      </c>
    </row>
    <row r="116" spans="1:14" ht="30" customHeight="1">
      <c r="A116" s="8" t="s">
        <v>953</v>
      </c>
      <c r="B116" s="8" t="s">
        <v>950</v>
      </c>
      <c r="C116" s="8" t="s">
        <v>951</v>
      </c>
      <c r="D116" s="8" t="s">
        <v>398</v>
      </c>
      <c r="E116" s="12"/>
      <c r="F116" s="12"/>
      <c r="G116" s="12"/>
      <c r="H116" s="12"/>
      <c r="I116" s="8" t="s">
        <v>952</v>
      </c>
      <c r="J116" s="8" t="s">
        <v>52</v>
      </c>
      <c r="K116" s="8" t="s">
        <v>52</v>
      </c>
      <c r="L116" s="8" t="s">
        <v>52</v>
      </c>
      <c r="M116" s="8" t="s">
        <v>52</v>
      </c>
      <c r="N116" s="2" t="s">
        <v>52</v>
      </c>
    </row>
    <row r="117" spans="1:14" ht="30" customHeight="1">
      <c r="A117" s="8" t="s">
        <v>971</v>
      </c>
      <c r="B117" s="8" t="s">
        <v>969</v>
      </c>
      <c r="C117" s="8" t="s">
        <v>576</v>
      </c>
      <c r="D117" s="8" t="s">
        <v>60</v>
      </c>
      <c r="E117" s="12"/>
      <c r="F117" s="12"/>
      <c r="G117" s="12"/>
      <c r="H117" s="12"/>
      <c r="I117" s="8" t="s">
        <v>970</v>
      </c>
      <c r="J117" s="8" t="s">
        <v>52</v>
      </c>
      <c r="K117" s="8" t="s">
        <v>52</v>
      </c>
      <c r="L117" s="8" t="s">
        <v>52</v>
      </c>
      <c r="M117" s="8" t="s">
        <v>52</v>
      </c>
      <c r="N117" s="2" t="s">
        <v>52</v>
      </c>
    </row>
    <row r="118" spans="1:14" ht="30" customHeight="1">
      <c r="A118" s="8" t="s">
        <v>980</v>
      </c>
      <c r="B118" s="8" t="s">
        <v>978</v>
      </c>
      <c r="C118" s="8" t="s">
        <v>576</v>
      </c>
      <c r="D118" s="8" t="s">
        <v>60</v>
      </c>
      <c r="E118" s="12"/>
      <c r="F118" s="12"/>
      <c r="G118" s="12"/>
      <c r="H118" s="12"/>
      <c r="I118" s="8" t="s">
        <v>979</v>
      </c>
      <c r="J118" s="8" t="s">
        <v>52</v>
      </c>
      <c r="K118" s="8" t="s">
        <v>52</v>
      </c>
      <c r="L118" s="8" t="s">
        <v>52</v>
      </c>
      <c r="M118" s="8" t="s">
        <v>52</v>
      </c>
      <c r="N118" s="2" t="s">
        <v>52</v>
      </c>
    </row>
    <row r="119" spans="1:14" ht="30" customHeight="1">
      <c r="A119" s="8" t="s">
        <v>988</v>
      </c>
      <c r="B119" s="8" t="s">
        <v>986</v>
      </c>
      <c r="C119" s="8" t="s">
        <v>52</v>
      </c>
      <c r="D119" s="8" t="s">
        <v>91</v>
      </c>
      <c r="E119" s="12"/>
      <c r="F119" s="12"/>
      <c r="G119" s="12"/>
      <c r="H119" s="12"/>
      <c r="I119" s="8" t="s">
        <v>987</v>
      </c>
      <c r="J119" s="8" t="s">
        <v>52</v>
      </c>
      <c r="K119" s="8" t="s">
        <v>52</v>
      </c>
      <c r="L119" s="8" t="s">
        <v>52</v>
      </c>
      <c r="M119" s="8" t="s">
        <v>52</v>
      </c>
      <c r="N119" s="2" t="s">
        <v>52</v>
      </c>
    </row>
    <row r="120" spans="1:14" ht="30" customHeight="1">
      <c r="A120" s="8" t="s">
        <v>993</v>
      </c>
      <c r="B120" s="8" t="s">
        <v>990</v>
      </c>
      <c r="C120" s="8" t="s">
        <v>991</v>
      </c>
      <c r="D120" s="8" t="s">
        <v>91</v>
      </c>
      <c r="E120" s="12"/>
      <c r="F120" s="12"/>
      <c r="G120" s="12"/>
      <c r="H120" s="12"/>
      <c r="I120" s="8" t="s">
        <v>992</v>
      </c>
      <c r="J120" s="8" t="s">
        <v>52</v>
      </c>
      <c r="K120" s="8" t="s">
        <v>52</v>
      </c>
      <c r="L120" s="8" t="s">
        <v>52</v>
      </c>
      <c r="M120" s="8" t="s">
        <v>52</v>
      </c>
      <c r="N120" s="2" t="s">
        <v>52</v>
      </c>
    </row>
    <row r="121" spans="1:14" ht="30" customHeight="1">
      <c r="A121" s="8" t="s">
        <v>998</v>
      </c>
      <c r="B121" s="8" t="s">
        <v>995</v>
      </c>
      <c r="C121" s="8" t="s">
        <v>996</v>
      </c>
      <c r="D121" s="8" t="s">
        <v>91</v>
      </c>
      <c r="E121" s="12"/>
      <c r="F121" s="12"/>
      <c r="G121" s="12"/>
      <c r="H121" s="12"/>
      <c r="I121" s="8" t="s">
        <v>997</v>
      </c>
      <c r="J121" s="8" t="s">
        <v>52</v>
      </c>
      <c r="K121" s="8" t="s">
        <v>52</v>
      </c>
      <c r="L121" s="8" t="s">
        <v>52</v>
      </c>
      <c r="M121" s="8" t="s">
        <v>52</v>
      </c>
      <c r="N121" s="2" t="s">
        <v>52</v>
      </c>
    </row>
    <row r="122" spans="1:14" ht="30" customHeight="1">
      <c r="A122" s="8" t="s">
        <v>1003</v>
      </c>
      <c r="B122" s="8" t="s">
        <v>606</v>
      </c>
      <c r="C122" s="8" t="s">
        <v>1001</v>
      </c>
      <c r="D122" s="8" t="s">
        <v>398</v>
      </c>
      <c r="E122" s="12"/>
      <c r="F122" s="12"/>
      <c r="G122" s="12"/>
      <c r="H122" s="12"/>
      <c r="I122" s="8" t="s">
        <v>1002</v>
      </c>
      <c r="J122" s="8" t="s">
        <v>52</v>
      </c>
      <c r="K122" s="8" t="s">
        <v>52</v>
      </c>
      <c r="L122" s="8" t="s">
        <v>52</v>
      </c>
      <c r="M122" s="8" t="s">
        <v>52</v>
      </c>
      <c r="N122" s="2" t="s">
        <v>52</v>
      </c>
    </row>
    <row r="123" spans="1:14" ht="30" customHeight="1">
      <c r="A123" s="8" t="s">
        <v>1015</v>
      </c>
      <c r="B123" s="8" t="s">
        <v>1012</v>
      </c>
      <c r="C123" s="8" t="s">
        <v>1013</v>
      </c>
      <c r="D123" s="8" t="s">
        <v>114</v>
      </c>
      <c r="E123" s="12"/>
      <c r="F123" s="12"/>
      <c r="G123" s="12"/>
      <c r="H123" s="12"/>
      <c r="I123" s="8" t="s">
        <v>1014</v>
      </c>
      <c r="J123" s="8" t="s">
        <v>52</v>
      </c>
      <c r="K123" s="8" t="s">
        <v>52</v>
      </c>
      <c r="L123" s="8" t="s">
        <v>52</v>
      </c>
      <c r="M123" s="8" t="s">
        <v>52</v>
      </c>
      <c r="N123" s="2" t="s">
        <v>52</v>
      </c>
    </row>
    <row r="124" spans="1:14" ht="30" customHeight="1">
      <c r="A124" s="8" t="s">
        <v>1020</v>
      </c>
      <c r="B124" s="8" t="s">
        <v>1017</v>
      </c>
      <c r="C124" s="8" t="s">
        <v>1018</v>
      </c>
      <c r="D124" s="8" t="s">
        <v>114</v>
      </c>
      <c r="E124" s="12"/>
      <c r="F124" s="12"/>
      <c r="G124" s="12"/>
      <c r="H124" s="12"/>
      <c r="I124" s="8" t="s">
        <v>1019</v>
      </c>
      <c r="J124" s="8" t="s">
        <v>52</v>
      </c>
      <c r="K124" s="8" t="s">
        <v>52</v>
      </c>
      <c r="L124" s="8" t="s">
        <v>52</v>
      </c>
      <c r="M124" s="8" t="s">
        <v>52</v>
      </c>
      <c r="N124" s="2" t="s">
        <v>52</v>
      </c>
    </row>
    <row r="125" spans="1:14" ht="30" customHeight="1">
      <c r="A125" s="8" t="s">
        <v>1067</v>
      </c>
      <c r="B125" s="8" t="s">
        <v>1065</v>
      </c>
      <c r="C125" s="8" t="s">
        <v>1066</v>
      </c>
      <c r="D125" s="8" t="s">
        <v>60</v>
      </c>
      <c r="E125" s="12"/>
      <c r="F125" s="12"/>
      <c r="G125" s="12"/>
      <c r="H125" s="12"/>
      <c r="I125" s="8" t="s">
        <v>1393</v>
      </c>
      <c r="J125" s="8" t="s">
        <v>52</v>
      </c>
      <c r="K125" s="8" t="s">
        <v>52</v>
      </c>
      <c r="L125" s="8" t="s">
        <v>52</v>
      </c>
      <c r="M125" s="8" t="s">
        <v>52</v>
      </c>
      <c r="N125" s="2" t="s">
        <v>52</v>
      </c>
    </row>
    <row r="126" spans="1:14" ht="30" customHeight="1">
      <c r="A126" s="8" t="s">
        <v>1069</v>
      </c>
      <c r="B126" s="8" t="s">
        <v>1068</v>
      </c>
      <c r="C126" s="8" t="s">
        <v>1066</v>
      </c>
      <c r="D126" s="8" t="s">
        <v>60</v>
      </c>
      <c r="E126" s="12"/>
      <c r="F126" s="12"/>
      <c r="G126" s="12"/>
      <c r="H126" s="12"/>
      <c r="I126" s="8" t="s">
        <v>1396</v>
      </c>
      <c r="J126" s="8" t="s">
        <v>52</v>
      </c>
      <c r="K126" s="8" t="s">
        <v>52</v>
      </c>
      <c r="L126" s="8" t="s">
        <v>52</v>
      </c>
      <c r="M126" s="8" t="s">
        <v>52</v>
      </c>
      <c r="N126" s="2" t="s">
        <v>52</v>
      </c>
    </row>
    <row r="127" spans="1:14" ht="30" customHeight="1">
      <c r="A127" s="8" t="s">
        <v>1395</v>
      </c>
      <c r="B127" s="8" t="s">
        <v>1151</v>
      </c>
      <c r="C127" s="8" t="s">
        <v>1394</v>
      </c>
      <c r="D127" s="8" t="s">
        <v>1133</v>
      </c>
      <c r="E127" s="12"/>
      <c r="F127" s="12"/>
      <c r="G127" s="12"/>
      <c r="H127" s="12"/>
      <c r="I127" s="8" t="s">
        <v>1397</v>
      </c>
      <c r="J127" s="8" t="s">
        <v>52</v>
      </c>
      <c r="K127" s="8" t="s">
        <v>1398</v>
      </c>
      <c r="L127" s="8" t="s">
        <v>52</v>
      </c>
      <c r="M127" s="8" t="s">
        <v>52</v>
      </c>
      <c r="N127" s="2" t="s">
        <v>63</v>
      </c>
    </row>
    <row r="128" spans="1:14" ht="30" customHeight="1">
      <c r="A128" s="8" t="s">
        <v>1399</v>
      </c>
      <c r="B128" s="8" t="s">
        <v>1400</v>
      </c>
      <c r="C128" s="8" t="s">
        <v>1401</v>
      </c>
      <c r="D128" s="8" t="s">
        <v>1133</v>
      </c>
      <c r="E128" s="12"/>
      <c r="F128" s="12"/>
      <c r="G128" s="12"/>
      <c r="H128" s="12"/>
      <c r="I128" s="8" t="s">
        <v>1402</v>
      </c>
      <c r="J128" s="8" t="s">
        <v>52</v>
      </c>
      <c r="K128" s="8" t="s">
        <v>1398</v>
      </c>
      <c r="L128" s="8" t="s">
        <v>52</v>
      </c>
      <c r="M128" s="8" t="s">
        <v>52</v>
      </c>
      <c r="N128" s="2" t="s">
        <v>63</v>
      </c>
    </row>
    <row r="129" spans="1:14" ht="30" customHeight="1">
      <c r="A129" s="8" t="s">
        <v>1403</v>
      </c>
      <c r="B129" s="8" t="s">
        <v>1404</v>
      </c>
      <c r="C129" s="8" t="s">
        <v>1405</v>
      </c>
      <c r="D129" s="8" t="s">
        <v>1133</v>
      </c>
      <c r="E129" s="12"/>
      <c r="F129" s="12"/>
      <c r="G129" s="12"/>
      <c r="H129" s="12"/>
      <c r="I129" s="8" t="s">
        <v>1406</v>
      </c>
      <c r="J129" s="8" t="s">
        <v>52</v>
      </c>
      <c r="K129" s="8" t="s">
        <v>1398</v>
      </c>
      <c r="L129" s="8" t="s">
        <v>52</v>
      </c>
      <c r="M129" s="8" t="s">
        <v>52</v>
      </c>
      <c r="N129" s="2" t="s">
        <v>63</v>
      </c>
    </row>
    <row r="130" spans="1:14" ht="30" customHeight="1">
      <c r="A130" s="8" t="s">
        <v>1407</v>
      </c>
      <c r="B130" s="8" t="s">
        <v>1408</v>
      </c>
      <c r="C130" s="8" t="s">
        <v>1155</v>
      </c>
      <c r="D130" s="8" t="s">
        <v>1133</v>
      </c>
      <c r="E130" s="12"/>
      <c r="F130" s="12"/>
      <c r="G130" s="12"/>
      <c r="H130" s="12"/>
      <c r="I130" s="8" t="s">
        <v>1409</v>
      </c>
      <c r="J130" s="8" t="s">
        <v>52</v>
      </c>
      <c r="K130" s="8" t="s">
        <v>1398</v>
      </c>
      <c r="L130" s="8" t="s">
        <v>52</v>
      </c>
      <c r="M130" s="8" t="s">
        <v>52</v>
      </c>
      <c r="N130" s="2" t="s">
        <v>63</v>
      </c>
    </row>
    <row r="131" spans="1:14" ht="30" customHeight="1">
      <c r="A131" s="8" t="s">
        <v>1410</v>
      </c>
      <c r="B131" s="8" t="s">
        <v>1411</v>
      </c>
      <c r="C131" s="8" t="s">
        <v>1155</v>
      </c>
      <c r="D131" s="8" t="s">
        <v>1133</v>
      </c>
      <c r="E131" s="12"/>
      <c r="F131" s="12"/>
      <c r="G131" s="12"/>
      <c r="H131" s="12"/>
      <c r="I131" s="8" t="s">
        <v>1412</v>
      </c>
      <c r="J131" s="8" t="s">
        <v>52</v>
      </c>
      <c r="K131" s="8" t="s">
        <v>1398</v>
      </c>
      <c r="L131" s="8" t="s">
        <v>52</v>
      </c>
      <c r="M131" s="8" t="s">
        <v>52</v>
      </c>
      <c r="N131" s="2" t="s">
        <v>63</v>
      </c>
    </row>
    <row r="132" spans="1:14" ht="30" customHeight="1">
      <c r="A132" s="8" t="s">
        <v>1073</v>
      </c>
      <c r="B132" s="8" t="s">
        <v>1070</v>
      </c>
      <c r="C132" s="8" t="s">
        <v>1071</v>
      </c>
      <c r="D132" s="8" t="s">
        <v>113</v>
      </c>
      <c r="E132" s="12"/>
      <c r="F132" s="12"/>
      <c r="G132" s="12"/>
      <c r="H132" s="12"/>
      <c r="I132" s="8" t="s">
        <v>1072</v>
      </c>
      <c r="J132" s="8" t="s">
        <v>52</v>
      </c>
      <c r="K132" s="8" t="s">
        <v>52</v>
      </c>
      <c r="L132" s="8" t="s">
        <v>52</v>
      </c>
      <c r="M132" s="8" t="s">
        <v>52</v>
      </c>
      <c r="N132" s="2" t="s">
        <v>52</v>
      </c>
    </row>
    <row r="133" spans="1:14" ht="30" customHeight="1">
      <c r="A133" s="8" t="s">
        <v>1413</v>
      </c>
      <c r="B133" s="8" t="s">
        <v>1414</v>
      </c>
      <c r="C133" s="8" t="s">
        <v>1415</v>
      </c>
      <c r="D133" s="8" t="s">
        <v>1133</v>
      </c>
      <c r="E133" s="12"/>
      <c r="F133" s="12"/>
      <c r="G133" s="12"/>
      <c r="H133" s="12"/>
      <c r="I133" s="8" t="s">
        <v>1416</v>
      </c>
      <c r="J133" s="8" t="s">
        <v>52</v>
      </c>
      <c r="K133" s="8" t="s">
        <v>1398</v>
      </c>
      <c r="L133" s="8" t="s">
        <v>52</v>
      </c>
      <c r="M133" s="8" t="s">
        <v>52</v>
      </c>
      <c r="N133" s="2" t="s">
        <v>63</v>
      </c>
    </row>
    <row r="134" spans="1:14" ht="30" customHeight="1">
      <c r="A134" s="8" t="s">
        <v>1076</v>
      </c>
      <c r="B134" s="8" t="s">
        <v>1074</v>
      </c>
      <c r="C134" s="8" t="s">
        <v>176</v>
      </c>
      <c r="D134" s="8" t="s">
        <v>166</v>
      </c>
      <c r="E134" s="12"/>
      <c r="F134" s="12"/>
      <c r="G134" s="12"/>
      <c r="H134" s="12"/>
      <c r="I134" s="8" t="s">
        <v>1075</v>
      </c>
      <c r="J134" s="8" t="s">
        <v>52</v>
      </c>
      <c r="K134" s="8" t="s">
        <v>52</v>
      </c>
      <c r="L134" s="8" t="s">
        <v>52</v>
      </c>
      <c r="M134" s="8" t="s">
        <v>52</v>
      </c>
      <c r="N134" s="2" t="s">
        <v>52</v>
      </c>
    </row>
    <row r="135" spans="1:14" ht="30" customHeight="1">
      <c r="A135" s="8" t="s">
        <v>1079</v>
      </c>
      <c r="B135" s="8" t="s">
        <v>180</v>
      </c>
      <c r="C135" s="8" t="s">
        <v>1077</v>
      </c>
      <c r="D135" s="8" t="s">
        <v>114</v>
      </c>
      <c r="E135" s="12"/>
      <c r="F135" s="12"/>
      <c r="G135" s="12"/>
      <c r="H135" s="12"/>
      <c r="I135" s="8" t="s">
        <v>1078</v>
      </c>
      <c r="J135" s="8" t="s">
        <v>52</v>
      </c>
      <c r="K135" s="8" t="s">
        <v>52</v>
      </c>
      <c r="L135" s="8" t="s">
        <v>52</v>
      </c>
      <c r="M135" s="8" t="s">
        <v>52</v>
      </c>
      <c r="N135" s="2" t="s">
        <v>52</v>
      </c>
    </row>
    <row r="136" spans="1:14" ht="30" customHeight="1">
      <c r="A136" s="8" t="s">
        <v>1083</v>
      </c>
      <c r="B136" s="8" t="s">
        <v>1080</v>
      </c>
      <c r="C136" s="8" t="s">
        <v>1081</v>
      </c>
      <c r="D136" s="8" t="s">
        <v>148</v>
      </c>
      <c r="E136" s="12"/>
      <c r="F136" s="12"/>
      <c r="G136" s="12"/>
      <c r="H136" s="12"/>
      <c r="I136" s="8" t="s">
        <v>1082</v>
      </c>
      <c r="J136" s="8" t="s">
        <v>52</v>
      </c>
      <c r="K136" s="8" t="s">
        <v>52</v>
      </c>
      <c r="L136" s="8" t="s">
        <v>52</v>
      </c>
      <c r="M136" s="8" t="s">
        <v>52</v>
      </c>
      <c r="N136" s="2" t="s">
        <v>52</v>
      </c>
    </row>
    <row r="137" spans="1:14" ht="30" customHeight="1">
      <c r="A137" s="8" t="s">
        <v>1087</v>
      </c>
      <c r="B137" s="8" t="s">
        <v>1084</v>
      </c>
      <c r="C137" s="8" t="s">
        <v>1085</v>
      </c>
      <c r="D137" s="8" t="s">
        <v>148</v>
      </c>
      <c r="E137" s="12"/>
      <c r="F137" s="12"/>
      <c r="G137" s="12"/>
      <c r="H137" s="12"/>
      <c r="I137" s="8" t="s">
        <v>1086</v>
      </c>
      <c r="J137" s="8" t="s">
        <v>52</v>
      </c>
      <c r="K137" s="8" t="s">
        <v>52</v>
      </c>
      <c r="L137" s="8" t="s">
        <v>52</v>
      </c>
      <c r="M137" s="8" t="s">
        <v>52</v>
      </c>
      <c r="N137" s="2" t="s">
        <v>52</v>
      </c>
    </row>
    <row r="138" spans="1:14" ht="30" customHeight="1">
      <c r="A138" s="8" t="s">
        <v>1419</v>
      </c>
      <c r="B138" s="8" t="s">
        <v>1143</v>
      </c>
      <c r="C138" s="8" t="s">
        <v>1417</v>
      </c>
      <c r="D138" s="8" t="s">
        <v>114</v>
      </c>
      <c r="E138" s="12"/>
      <c r="F138" s="12"/>
      <c r="G138" s="12"/>
      <c r="H138" s="12"/>
      <c r="I138" s="8" t="s">
        <v>1418</v>
      </c>
      <c r="J138" s="8" t="s">
        <v>52</v>
      </c>
      <c r="K138" s="8" t="s">
        <v>52</v>
      </c>
      <c r="L138" s="8" t="s">
        <v>52</v>
      </c>
      <c r="M138" s="8" t="s">
        <v>52</v>
      </c>
      <c r="N138" s="2" t="s">
        <v>52</v>
      </c>
    </row>
    <row r="139" spans="1:14" ht="30" customHeight="1">
      <c r="A139" s="8" t="s">
        <v>1422</v>
      </c>
      <c r="B139" s="8" t="s">
        <v>1147</v>
      </c>
      <c r="C139" s="8" t="s">
        <v>1420</v>
      </c>
      <c r="D139" s="8" t="s">
        <v>114</v>
      </c>
      <c r="E139" s="12"/>
      <c r="F139" s="12"/>
      <c r="G139" s="12"/>
      <c r="H139" s="12"/>
      <c r="I139" s="8" t="s">
        <v>1421</v>
      </c>
      <c r="J139" s="8" t="s">
        <v>52</v>
      </c>
      <c r="K139" s="8" t="s">
        <v>52</v>
      </c>
      <c r="L139" s="8" t="s">
        <v>52</v>
      </c>
      <c r="M139" s="8" t="s">
        <v>52</v>
      </c>
      <c r="N139" s="2" t="s">
        <v>52</v>
      </c>
    </row>
    <row r="140" spans="1:14" ht="30" customHeight="1">
      <c r="A140" s="8" t="s">
        <v>1146</v>
      </c>
      <c r="B140" s="8" t="s">
        <v>1143</v>
      </c>
      <c r="C140" s="8" t="s">
        <v>1144</v>
      </c>
      <c r="D140" s="8" t="s">
        <v>114</v>
      </c>
      <c r="E140" s="12"/>
      <c r="F140" s="12"/>
      <c r="G140" s="12"/>
      <c r="H140" s="12"/>
      <c r="I140" s="8" t="s">
        <v>1145</v>
      </c>
      <c r="J140" s="8" t="s">
        <v>52</v>
      </c>
      <c r="K140" s="8" t="s">
        <v>52</v>
      </c>
      <c r="L140" s="8" t="s">
        <v>52</v>
      </c>
      <c r="M140" s="8" t="s">
        <v>52</v>
      </c>
      <c r="N140" s="2" t="s">
        <v>52</v>
      </c>
    </row>
    <row r="141" spans="1:14" ht="30" customHeight="1">
      <c r="A141" s="8" t="s">
        <v>1150</v>
      </c>
      <c r="B141" s="8" t="s">
        <v>1147</v>
      </c>
      <c r="C141" s="8" t="s">
        <v>1148</v>
      </c>
      <c r="D141" s="8" t="s">
        <v>114</v>
      </c>
      <c r="E141" s="12"/>
      <c r="F141" s="12"/>
      <c r="G141" s="12"/>
      <c r="H141" s="12"/>
      <c r="I141" s="8" t="s">
        <v>1149</v>
      </c>
      <c r="J141" s="8" t="s">
        <v>52</v>
      </c>
      <c r="K141" s="8" t="s">
        <v>52</v>
      </c>
      <c r="L141" s="8" t="s">
        <v>52</v>
      </c>
      <c r="M141" s="8" t="s">
        <v>52</v>
      </c>
      <c r="N141" s="2" t="s">
        <v>52</v>
      </c>
    </row>
    <row r="142" spans="1:14" ht="30" customHeight="1">
      <c r="A142" s="8" t="s">
        <v>1426</v>
      </c>
      <c r="B142" s="8" t="s">
        <v>1423</v>
      </c>
      <c r="C142" s="8" t="s">
        <v>1424</v>
      </c>
      <c r="D142" s="8" t="s">
        <v>1133</v>
      </c>
      <c r="E142" s="12"/>
      <c r="F142" s="12"/>
      <c r="G142" s="12"/>
      <c r="H142" s="12"/>
      <c r="I142" s="8" t="s">
        <v>1425</v>
      </c>
      <c r="J142" s="8" t="s">
        <v>52</v>
      </c>
      <c r="K142" s="8" t="s">
        <v>1398</v>
      </c>
      <c r="L142" s="8" t="s">
        <v>52</v>
      </c>
      <c r="M142" s="8" t="s">
        <v>52</v>
      </c>
      <c r="N142" s="2" t="s">
        <v>63</v>
      </c>
    </row>
    <row r="143" spans="1:14" ht="30" customHeight="1">
      <c r="A143" s="8" t="s">
        <v>1091</v>
      </c>
      <c r="B143" s="8" t="s">
        <v>1088</v>
      </c>
      <c r="C143" s="8" t="s">
        <v>1089</v>
      </c>
      <c r="D143" s="8" t="s">
        <v>91</v>
      </c>
      <c r="E143" s="12"/>
      <c r="F143" s="12"/>
      <c r="G143" s="12"/>
      <c r="H143" s="12"/>
      <c r="I143" s="8" t="s">
        <v>1090</v>
      </c>
      <c r="J143" s="8" t="s">
        <v>52</v>
      </c>
      <c r="K143" s="8" t="s">
        <v>52</v>
      </c>
      <c r="L143" s="8" t="s">
        <v>52</v>
      </c>
      <c r="M143" s="8" t="s">
        <v>52</v>
      </c>
      <c r="N143" s="2" t="s">
        <v>52</v>
      </c>
    </row>
    <row r="144" spans="1:14" ht="30" customHeight="1">
      <c r="A144" s="8" t="s">
        <v>1096</v>
      </c>
      <c r="B144" s="8" t="s">
        <v>1092</v>
      </c>
      <c r="C144" s="8" t="s">
        <v>1093</v>
      </c>
      <c r="D144" s="8" t="s">
        <v>1094</v>
      </c>
      <c r="E144" s="12"/>
      <c r="F144" s="12"/>
      <c r="G144" s="12"/>
      <c r="H144" s="12"/>
      <c r="I144" s="8" t="s">
        <v>1095</v>
      </c>
      <c r="J144" s="8" t="s">
        <v>52</v>
      </c>
      <c r="K144" s="8" t="s">
        <v>52</v>
      </c>
      <c r="L144" s="8" t="s">
        <v>52</v>
      </c>
      <c r="M144" s="8" t="s">
        <v>52</v>
      </c>
      <c r="N144" s="2" t="s">
        <v>52</v>
      </c>
    </row>
    <row r="145" spans="1:14" ht="30" customHeight="1">
      <c r="A145" s="8" t="s">
        <v>1099</v>
      </c>
      <c r="B145" s="8" t="s">
        <v>1092</v>
      </c>
      <c r="C145" s="8" t="s">
        <v>1097</v>
      </c>
      <c r="D145" s="8" t="s">
        <v>1094</v>
      </c>
      <c r="E145" s="12"/>
      <c r="F145" s="12"/>
      <c r="G145" s="12"/>
      <c r="H145" s="12"/>
      <c r="I145" s="8" t="s">
        <v>1098</v>
      </c>
      <c r="J145" s="8" t="s">
        <v>52</v>
      </c>
      <c r="K145" s="8" t="s">
        <v>52</v>
      </c>
      <c r="L145" s="8" t="s">
        <v>52</v>
      </c>
      <c r="M145" s="8" t="s">
        <v>52</v>
      </c>
      <c r="N145" s="2" t="s">
        <v>52</v>
      </c>
    </row>
    <row r="146" spans="1:14" ht="30" customHeight="1">
      <c r="A146" s="8" t="s">
        <v>1104</v>
      </c>
      <c r="B146" s="8" t="s">
        <v>1100</v>
      </c>
      <c r="C146" s="8" t="s">
        <v>1101</v>
      </c>
      <c r="D146" s="8" t="s">
        <v>1102</v>
      </c>
      <c r="E146" s="12"/>
      <c r="F146" s="12"/>
      <c r="G146" s="12"/>
      <c r="H146" s="12"/>
      <c r="I146" s="8" t="s">
        <v>1103</v>
      </c>
      <c r="J146" s="8" t="s">
        <v>52</v>
      </c>
      <c r="K146" s="8" t="s">
        <v>52</v>
      </c>
      <c r="L146" s="8" t="s">
        <v>52</v>
      </c>
      <c r="M146" s="8" t="s">
        <v>52</v>
      </c>
      <c r="N146" s="2" t="s">
        <v>52</v>
      </c>
    </row>
    <row r="147" spans="1:14" ht="30" customHeight="1">
      <c r="A147" s="8" t="s">
        <v>1108</v>
      </c>
      <c r="B147" s="8" t="s">
        <v>1105</v>
      </c>
      <c r="C147" s="8" t="s">
        <v>1106</v>
      </c>
      <c r="D147" s="8" t="s">
        <v>114</v>
      </c>
      <c r="E147" s="12"/>
      <c r="F147" s="12"/>
      <c r="G147" s="12"/>
      <c r="H147" s="12"/>
      <c r="I147" s="8" t="s">
        <v>1107</v>
      </c>
      <c r="J147" s="8" t="s">
        <v>52</v>
      </c>
      <c r="K147" s="8" t="s">
        <v>52</v>
      </c>
      <c r="L147" s="8" t="s">
        <v>52</v>
      </c>
      <c r="M147" s="8" t="s">
        <v>52</v>
      </c>
      <c r="N147" s="2" t="s">
        <v>52</v>
      </c>
    </row>
    <row r="148" spans="1:14" ht="30" customHeight="1">
      <c r="A148" s="8" t="s">
        <v>1112</v>
      </c>
      <c r="B148" s="8" t="s">
        <v>1109</v>
      </c>
      <c r="C148" s="8" t="s">
        <v>1110</v>
      </c>
      <c r="D148" s="8" t="s">
        <v>114</v>
      </c>
      <c r="E148" s="12"/>
      <c r="F148" s="12"/>
      <c r="G148" s="12"/>
      <c r="H148" s="12"/>
      <c r="I148" s="8" t="s">
        <v>1111</v>
      </c>
      <c r="J148" s="8" t="s">
        <v>52</v>
      </c>
      <c r="K148" s="8" t="s">
        <v>52</v>
      </c>
      <c r="L148" s="8" t="s">
        <v>52</v>
      </c>
      <c r="M148" s="8" t="s">
        <v>52</v>
      </c>
      <c r="N148" s="2" t="s">
        <v>52</v>
      </c>
    </row>
    <row r="149" spans="1:14" ht="30" customHeight="1">
      <c r="A149" s="8" t="s">
        <v>1116</v>
      </c>
      <c r="B149" s="8" t="s">
        <v>1113</v>
      </c>
      <c r="C149" s="8" t="s">
        <v>1114</v>
      </c>
      <c r="D149" s="8" t="s">
        <v>148</v>
      </c>
      <c r="E149" s="12"/>
      <c r="F149" s="12"/>
      <c r="G149" s="12"/>
      <c r="H149" s="12"/>
      <c r="I149" s="8" t="s">
        <v>1115</v>
      </c>
      <c r="J149" s="8" t="s">
        <v>52</v>
      </c>
      <c r="K149" s="8" t="s">
        <v>52</v>
      </c>
      <c r="L149" s="8" t="s">
        <v>52</v>
      </c>
      <c r="M149" s="8" t="s">
        <v>52</v>
      </c>
      <c r="N149" s="2" t="s">
        <v>52</v>
      </c>
    </row>
    <row r="150" spans="1:14" ht="30" customHeight="1">
      <c r="A150" s="8" t="s">
        <v>1120</v>
      </c>
      <c r="B150" s="8" t="s">
        <v>1117</v>
      </c>
      <c r="C150" s="8" t="s">
        <v>1118</v>
      </c>
      <c r="D150" s="8" t="s">
        <v>148</v>
      </c>
      <c r="E150" s="12"/>
      <c r="F150" s="12"/>
      <c r="G150" s="12"/>
      <c r="H150" s="12"/>
      <c r="I150" s="8" t="s">
        <v>1119</v>
      </c>
      <c r="J150" s="8" t="s">
        <v>52</v>
      </c>
      <c r="K150" s="8" t="s">
        <v>52</v>
      </c>
      <c r="L150" s="8" t="s">
        <v>52</v>
      </c>
      <c r="M150" s="8" t="s">
        <v>52</v>
      </c>
      <c r="N150" s="2" t="s">
        <v>52</v>
      </c>
    </row>
    <row r="151" spans="1:14" ht="30" customHeight="1">
      <c r="A151" s="8" t="s">
        <v>1124</v>
      </c>
      <c r="B151" s="8" t="s">
        <v>1121</v>
      </c>
      <c r="C151" s="8" t="s">
        <v>1122</v>
      </c>
      <c r="D151" s="8" t="s">
        <v>148</v>
      </c>
      <c r="E151" s="12"/>
      <c r="F151" s="12"/>
      <c r="G151" s="12"/>
      <c r="H151" s="12"/>
      <c r="I151" s="8" t="s">
        <v>1123</v>
      </c>
      <c r="J151" s="8" t="s">
        <v>52</v>
      </c>
      <c r="K151" s="8" t="s">
        <v>52</v>
      </c>
      <c r="L151" s="8" t="s">
        <v>52</v>
      </c>
      <c r="M151" s="8" t="s">
        <v>52</v>
      </c>
      <c r="N151" s="2" t="s">
        <v>52</v>
      </c>
    </row>
    <row r="152" spans="1:14" ht="30" customHeight="1">
      <c r="A152" s="8" t="s">
        <v>1429</v>
      </c>
      <c r="B152" s="8" t="s">
        <v>1400</v>
      </c>
      <c r="C152" s="8" t="s">
        <v>1427</v>
      </c>
      <c r="D152" s="8" t="s">
        <v>1133</v>
      </c>
      <c r="E152" s="12"/>
      <c r="F152" s="12"/>
      <c r="G152" s="12"/>
      <c r="H152" s="12"/>
      <c r="I152" s="8" t="s">
        <v>1428</v>
      </c>
      <c r="J152" s="8" t="s">
        <v>52</v>
      </c>
      <c r="K152" s="8" t="s">
        <v>1398</v>
      </c>
      <c r="L152" s="8" t="s">
        <v>52</v>
      </c>
      <c r="M152" s="8" t="s">
        <v>52</v>
      </c>
      <c r="N152" s="2" t="s">
        <v>63</v>
      </c>
    </row>
    <row r="153" spans="1:14" ht="30" customHeight="1">
      <c r="A153" s="8" t="s">
        <v>1135</v>
      </c>
      <c r="B153" s="8" t="s">
        <v>1131</v>
      </c>
      <c r="C153" s="8" t="s">
        <v>1132</v>
      </c>
      <c r="D153" s="8" t="s">
        <v>1133</v>
      </c>
      <c r="E153" s="12"/>
      <c r="F153" s="12"/>
      <c r="G153" s="12"/>
      <c r="H153" s="12"/>
      <c r="I153" s="8" t="s">
        <v>1134</v>
      </c>
      <c r="J153" s="8" t="s">
        <v>52</v>
      </c>
      <c r="K153" s="8" t="s">
        <v>1398</v>
      </c>
      <c r="L153" s="8" t="s">
        <v>52</v>
      </c>
      <c r="M153" s="8" t="s">
        <v>52</v>
      </c>
      <c r="N153" s="2" t="s">
        <v>63</v>
      </c>
    </row>
    <row r="154" spans="1:14" ht="30" customHeight="1">
      <c r="A154" s="8" t="s">
        <v>1139</v>
      </c>
      <c r="B154" s="8" t="s">
        <v>1136</v>
      </c>
      <c r="C154" s="8" t="s">
        <v>1137</v>
      </c>
      <c r="D154" s="8" t="s">
        <v>148</v>
      </c>
      <c r="E154" s="12"/>
      <c r="F154" s="12"/>
      <c r="G154" s="12"/>
      <c r="H154" s="12"/>
      <c r="I154" s="8" t="s">
        <v>1138</v>
      </c>
      <c r="J154" s="8" t="s">
        <v>52</v>
      </c>
      <c r="K154" s="8" t="s">
        <v>52</v>
      </c>
      <c r="L154" s="8" t="s">
        <v>52</v>
      </c>
      <c r="M154" s="8" t="s">
        <v>52</v>
      </c>
      <c r="N154" s="2" t="s">
        <v>52</v>
      </c>
    </row>
    <row r="155" spans="1:14" ht="30" customHeight="1">
      <c r="A155" s="8" t="s">
        <v>1255</v>
      </c>
      <c r="B155" s="8" t="s">
        <v>454</v>
      </c>
      <c r="C155" s="8" t="s">
        <v>1253</v>
      </c>
      <c r="D155" s="8" t="s">
        <v>114</v>
      </c>
      <c r="E155" s="12"/>
      <c r="F155" s="12"/>
      <c r="G155" s="12"/>
      <c r="H155" s="12"/>
      <c r="I155" s="8" t="s">
        <v>1254</v>
      </c>
      <c r="J155" s="8" t="s">
        <v>52</v>
      </c>
      <c r="K155" s="8" t="s">
        <v>52</v>
      </c>
      <c r="L155" s="8" t="s">
        <v>52</v>
      </c>
      <c r="M155" s="8" t="s">
        <v>52</v>
      </c>
      <c r="N155" s="2" t="s">
        <v>52</v>
      </c>
    </row>
    <row r="156" spans="1:14" ht="30" customHeight="1">
      <c r="A156" s="8" t="s">
        <v>1127</v>
      </c>
      <c r="B156" s="8" t="s">
        <v>119</v>
      </c>
      <c r="C156" s="8" t="s">
        <v>1125</v>
      </c>
      <c r="D156" s="8" t="s">
        <v>121</v>
      </c>
      <c r="E156" s="12"/>
      <c r="F156" s="12"/>
      <c r="G156" s="12"/>
      <c r="H156" s="12"/>
      <c r="I156" s="8" t="s">
        <v>1126</v>
      </c>
      <c r="J156" s="8" t="s">
        <v>52</v>
      </c>
      <c r="K156" s="8" t="s">
        <v>52</v>
      </c>
      <c r="L156" s="8" t="s">
        <v>52</v>
      </c>
      <c r="M156" s="8" t="s">
        <v>52</v>
      </c>
      <c r="N156" s="2" t="s">
        <v>52</v>
      </c>
    </row>
    <row r="157" spans="1:14" ht="30" customHeight="1">
      <c r="A157" s="8" t="s">
        <v>1130</v>
      </c>
      <c r="B157" s="8" t="s">
        <v>119</v>
      </c>
      <c r="C157" s="8" t="s">
        <v>1128</v>
      </c>
      <c r="D157" s="8" t="s">
        <v>121</v>
      </c>
      <c r="E157" s="12"/>
      <c r="F157" s="12"/>
      <c r="G157" s="12"/>
      <c r="H157" s="12"/>
      <c r="I157" s="8" t="s">
        <v>1129</v>
      </c>
      <c r="J157" s="8" t="s">
        <v>52</v>
      </c>
      <c r="K157" s="8" t="s">
        <v>52</v>
      </c>
      <c r="L157" s="8" t="s">
        <v>52</v>
      </c>
      <c r="M157" s="8" t="s">
        <v>52</v>
      </c>
      <c r="N157" s="2" t="s">
        <v>52</v>
      </c>
    </row>
    <row r="158" spans="1:14" ht="30" customHeight="1">
      <c r="A158" s="8" t="s">
        <v>1142</v>
      </c>
      <c r="B158" s="8" t="s">
        <v>1136</v>
      </c>
      <c r="C158" s="8" t="s">
        <v>1140</v>
      </c>
      <c r="D158" s="8" t="s">
        <v>148</v>
      </c>
      <c r="E158" s="12"/>
      <c r="F158" s="12"/>
      <c r="G158" s="12"/>
      <c r="H158" s="12"/>
      <c r="I158" s="8" t="s">
        <v>1141</v>
      </c>
      <c r="J158" s="8" t="s">
        <v>52</v>
      </c>
      <c r="K158" s="8" t="s">
        <v>52</v>
      </c>
      <c r="L158" s="8" t="s">
        <v>52</v>
      </c>
      <c r="M158" s="8" t="s">
        <v>52</v>
      </c>
      <c r="N158" s="2" t="s">
        <v>52</v>
      </c>
    </row>
    <row r="159" spans="1:14" ht="30" customHeight="1">
      <c r="A159" s="8" t="s">
        <v>1154</v>
      </c>
      <c r="B159" s="8" t="s">
        <v>1151</v>
      </c>
      <c r="C159" s="8" t="s">
        <v>1152</v>
      </c>
      <c r="D159" s="8" t="s">
        <v>1133</v>
      </c>
      <c r="E159" s="12"/>
      <c r="F159" s="12"/>
      <c r="G159" s="12"/>
      <c r="H159" s="12"/>
      <c r="I159" s="8" t="s">
        <v>1153</v>
      </c>
      <c r="J159" s="8" t="s">
        <v>52</v>
      </c>
      <c r="K159" s="8" t="s">
        <v>1398</v>
      </c>
      <c r="L159" s="8" t="s">
        <v>52</v>
      </c>
      <c r="M159" s="8" t="s">
        <v>52</v>
      </c>
      <c r="N159" s="2" t="s">
        <v>63</v>
      </c>
    </row>
    <row r="160" spans="1:14" ht="30" customHeight="1">
      <c r="A160" s="8" t="s">
        <v>1157</v>
      </c>
      <c r="B160" s="8" t="s">
        <v>1151</v>
      </c>
      <c r="C160" s="8" t="s">
        <v>1155</v>
      </c>
      <c r="D160" s="8" t="s">
        <v>1133</v>
      </c>
      <c r="E160" s="12"/>
      <c r="F160" s="12"/>
      <c r="G160" s="12"/>
      <c r="H160" s="12"/>
      <c r="I160" s="8" t="s">
        <v>1156</v>
      </c>
      <c r="J160" s="8" t="s">
        <v>52</v>
      </c>
      <c r="K160" s="8" t="s">
        <v>1398</v>
      </c>
      <c r="L160" s="8" t="s">
        <v>52</v>
      </c>
      <c r="M160" s="8" t="s">
        <v>52</v>
      </c>
      <c r="N160" s="2" t="s">
        <v>63</v>
      </c>
    </row>
    <row r="161" spans="1:14" ht="30" customHeight="1">
      <c r="A161" s="8" t="s">
        <v>1161</v>
      </c>
      <c r="B161" s="8" t="s">
        <v>1158</v>
      </c>
      <c r="C161" s="8" t="s">
        <v>1159</v>
      </c>
      <c r="D161" s="8" t="s">
        <v>148</v>
      </c>
      <c r="E161" s="12"/>
      <c r="F161" s="12"/>
      <c r="G161" s="12"/>
      <c r="H161" s="12"/>
      <c r="I161" s="8" t="s">
        <v>1160</v>
      </c>
      <c r="J161" s="8" t="s">
        <v>52</v>
      </c>
      <c r="K161" s="8" t="s">
        <v>52</v>
      </c>
      <c r="L161" s="8" t="s">
        <v>52</v>
      </c>
      <c r="M161" s="8" t="s">
        <v>52</v>
      </c>
      <c r="N161" s="2" t="s">
        <v>52</v>
      </c>
    </row>
    <row r="162" spans="1:14" ht="30" customHeight="1">
      <c r="A162" s="8" t="s">
        <v>1165</v>
      </c>
      <c r="B162" s="8" t="s">
        <v>1162</v>
      </c>
      <c r="C162" s="8" t="s">
        <v>1163</v>
      </c>
      <c r="D162" s="8" t="s">
        <v>114</v>
      </c>
      <c r="E162" s="12"/>
      <c r="F162" s="12"/>
      <c r="G162" s="12"/>
      <c r="H162" s="12"/>
      <c r="I162" s="8" t="s">
        <v>1164</v>
      </c>
      <c r="J162" s="8" t="s">
        <v>52</v>
      </c>
      <c r="K162" s="8" t="s">
        <v>52</v>
      </c>
      <c r="L162" s="8" t="s">
        <v>52</v>
      </c>
      <c r="M162" s="8" t="s">
        <v>52</v>
      </c>
      <c r="N162" s="2" t="s">
        <v>52</v>
      </c>
    </row>
    <row r="163" spans="1:14" ht="30" customHeight="1">
      <c r="A163" s="8" t="s">
        <v>1169</v>
      </c>
      <c r="B163" s="8" t="s">
        <v>1166</v>
      </c>
      <c r="C163" s="8" t="s">
        <v>1167</v>
      </c>
      <c r="D163" s="8" t="s">
        <v>114</v>
      </c>
      <c r="E163" s="12"/>
      <c r="F163" s="12"/>
      <c r="G163" s="12"/>
      <c r="H163" s="12"/>
      <c r="I163" s="8" t="s">
        <v>1168</v>
      </c>
      <c r="J163" s="8" t="s">
        <v>52</v>
      </c>
      <c r="K163" s="8" t="s">
        <v>52</v>
      </c>
      <c r="L163" s="8" t="s">
        <v>52</v>
      </c>
      <c r="M163" s="8" t="s">
        <v>52</v>
      </c>
      <c r="N163" s="2" t="s">
        <v>52</v>
      </c>
    </row>
    <row r="164" spans="1:14" ht="30" customHeight="1">
      <c r="A164" s="8" t="s">
        <v>1173</v>
      </c>
      <c r="B164" s="8" t="s">
        <v>1170</v>
      </c>
      <c r="C164" s="8" t="s">
        <v>1171</v>
      </c>
      <c r="D164" s="8" t="s">
        <v>114</v>
      </c>
      <c r="E164" s="12"/>
      <c r="F164" s="12"/>
      <c r="G164" s="12"/>
      <c r="H164" s="12"/>
      <c r="I164" s="8" t="s">
        <v>1172</v>
      </c>
      <c r="J164" s="8" t="s">
        <v>52</v>
      </c>
      <c r="K164" s="8" t="s">
        <v>52</v>
      </c>
      <c r="L164" s="8" t="s">
        <v>52</v>
      </c>
      <c r="M164" s="8" t="s">
        <v>52</v>
      </c>
      <c r="N164" s="2" t="s">
        <v>52</v>
      </c>
    </row>
    <row r="165" spans="1:14" ht="30" customHeight="1">
      <c r="A165" s="8" t="s">
        <v>1433</v>
      </c>
      <c r="B165" s="8" t="s">
        <v>1430</v>
      </c>
      <c r="C165" s="8" t="s">
        <v>1431</v>
      </c>
      <c r="D165" s="8" t="s">
        <v>114</v>
      </c>
      <c r="E165" s="12"/>
      <c r="F165" s="12"/>
      <c r="G165" s="12"/>
      <c r="H165" s="12"/>
      <c r="I165" s="8" t="s">
        <v>1432</v>
      </c>
      <c r="J165" s="8" t="s">
        <v>52</v>
      </c>
      <c r="K165" s="8" t="s">
        <v>52</v>
      </c>
      <c r="L165" s="8" t="s">
        <v>52</v>
      </c>
      <c r="M165" s="8" t="s">
        <v>52</v>
      </c>
      <c r="N165" s="2" t="s">
        <v>52</v>
      </c>
    </row>
    <row r="166" spans="1:14" ht="30" customHeight="1">
      <c r="A166" s="8" t="s">
        <v>1437</v>
      </c>
      <c r="B166" s="8" t="s">
        <v>1434</v>
      </c>
      <c r="C166" s="8" t="s">
        <v>1435</v>
      </c>
      <c r="D166" s="8" t="s">
        <v>114</v>
      </c>
      <c r="E166" s="12"/>
      <c r="F166" s="12"/>
      <c r="G166" s="12"/>
      <c r="H166" s="12"/>
      <c r="I166" s="8" t="s">
        <v>1436</v>
      </c>
      <c r="J166" s="8" t="s">
        <v>52</v>
      </c>
      <c r="K166" s="8" t="s">
        <v>52</v>
      </c>
      <c r="L166" s="8" t="s">
        <v>52</v>
      </c>
      <c r="M166" s="8" t="s">
        <v>52</v>
      </c>
      <c r="N166" s="2" t="s">
        <v>52</v>
      </c>
    </row>
    <row r="167" spans="1:14" ht="30" customHeight="1">
      <c r="A167" s="8" t="s">
        <v>1176</v>
      </c>
      <c r="B167" s="8" t="s">
        <v>1174</v>
      </c>
      <c r="C167" s="8" t="s">
        <v>1159</v>
      </c>
      <c r="D167" s="8" t="s">
        <v>148</v>
      </c>
      <c r="E167" s="12"/>
      <c r="F167" s="12"/>
      <c r="G167" s="12"/>
      <c r="H167" s="12"/>
      <c r="I167" s="8" t="s">
        <v>1175</v>
      </c>
      <c r="J167" s="8" t="s">
        <v>52</v>
      </c>
      <c r="K167" s="8" t="s">
        <v>52</v>
      </c>
      <c r="L167" s="8" t="s">
        <v>52</v>
      </c>
      <c r="M167" s="8" t="s">
        <v>52</v>
      </c>
      <c r="N167" s="2" t="s">
        <v>52</v>
      </c>
    </row>
    <row r="168" spans="1:14" ht="30" customHeight="1">
      <c r="A168" s="8" t="s">
        <v>1180</v>
      </c>
      <c r="B168" s="8" t="s">
        <v>1177</v>
      </c>
      <c r="C168" s="8" t="s">
        <v>1178</v>
      </c>
      <c r="D168" s="8" t="s">
        <v>114</v>
      </c>
      <c r="E168" s="12"/>
      <c r="F168" s="12"/>
      <c r="G168" s="12"/>
      <c r="H168" s="12"/>
      <c r="I168" s="8" t="s">
        <v>1179</v>
      </c>
      <c r="J168" s="8" t="s">
        <v>52</v>
      </c>
      <c r="K168" s="8" t="s">
        <v>52</v>
      </c>
      <c r="L168" s="8" t="s">
        <v>52</v>
      </c>
      <c r="M168" s="8" t="s">
        <v>52</v>
      </c>
      <c r="N168" s="2" t="s">
        <v>52</v>
      </c>
    </row>
    <row r="169" spans="1:14" ht="30" customHeight="1">
      <c r="A169" s="8" t="s">
        <v>1441</v>
      </c>
      <c r="B169" s="8" t="s">
        <v>1438</v>
      </c>
      <c r="C169" s="8" t="s">
        <v>1439</v>
      </c>
      <c r="D169" s="8" t="s">
        <v>148</v>
      </c>
      <c r="E169" s="12"/>
      <c r="F169" s="12"/>
      <c r="G169" s="12"/>
      <c r="H169" s="12"/>
      <c r="I169" s="8" t="s">
        <v>1440</v>
      </c>
      <c r="J169" s="8" t="s">
        <v>52</v>
      </c>
      <c r="K169" s="8" t="s">
        <v>52</v>
      </c>
      <c r="L169" s="8" t="s">
        <v>52</v>
      </c>
      <c r="M169" s="8" t="s">
        <v>52</v>
      </c>
      <c r="N169" s="2" t="s">
        <v>52</v>
      </c>
    </row>
    <row r="170" spans="1:14" ht="30" customHeight="1">
      <c r="A170" s="8" t="s">
        <v>1184</v>
      </c>
      <c r="B170" s="8" t="s">
        <v>1181</v>
      </c>
      <c r="C170" s="8" t="s">
        <v>1182</v>
      </c>
      <c r="D170" s="8" t="s">
        <v>114</v>
      </c>
      <c r="E170" s="12"/>
      <c r="F170" s="12"/>
      <c r="G170" s="12"/>
      <c r="H170" s="12"/>
      <c r="I170" s="8" t="s">
        <v>1183</v>
      </c>
      <c r="J170" s="8" t="s">
        <v>52</v>
      </c>
      <c r="K170" s="8" t="s">
        <v>52</v>
      </c>
      <c r="L170" s="8" t="s">
        <v>52</v>
      </c>
      <c r="M170" s="8" t="s">
        <v>52</v>
      </c>
      <c r="N170" s="2" t="s">
        <v>52</v>
      </c>
    </row>
    <row r="171" spans="1:14" ht="30" customHeight="1">
      <c r="A171" s="8" t="s">
        <v>1188</v>
      </c>
      <c r="B171" s="8" t="s">
        <v>1185</v>
      </c>
      <c r="C171" s="8" t="s">
        <v>1186</v>
      </c>
      <c r="D171" s="8" t="s">
        <v>114</v>
      </c>
      <c r="E171" s="12"/>
      <c r="F171" s="12"/>
      <c r="G171" s="12"/>
      <c r="H171" s="12"/>
      <c r="I171" s="8" t="s">
        <v>1187</v>
      </c>
      <c r="J171" s="8" t="s">
        <v>52</v>
      </c>
      <c r="K171" s="8" t="s">
        <v>52</v>
      </c>
      <c r="L171" s="8" t="s">
        <v>52</v>
      </c>
      <c r="M171" s="8" t="s">
        <v>52</v>
      </c>
      <c r="N171" s="2" t="s">
        <v>52</v>
      </c>
    </row>
    <row r="172" spans="1:14" ht="30" customHeight="1">
      <c r="A172" s="8" t="s">
        <v>1192</v>
      </c>
      <c r="B172" s="8" t="s">
        <v>1189</v>
      </c>
      <c r="C172" s="8" t="s">
        <v>1190</v>
      </c>
      <c r="D172" s="8" t="s">
        <v>114</v>
      </c>
      <c r="E172" s="12"/>
      <c r="F172" s="12"/>
      <c r="G172" s="12"/>
      <c r="H172" s="12"/>
      <c r="I172" s="8" t="s">
        <v>1191</v>
      </c>
      <c r="J172" s="8" t="s">
        <v>52</v>
      </c>
      <c r="K172" s="8" t="s">
        <v>52</v>
      </c>
      <c r="L172" s="8" t="s">
        <v>52</v>
      </c>
      <c r="M172" s="8" t="s">
        <v>52</v>
      </c>
      <c r="N172" s="2" t="s">
        <v>52</v>
      </c>
    </row>
    <row r="173" spans="1:14" ht="30" customHeight="1">
      <c r="A173" s="8" t="s">
        <v>1196</v>
      </c>
      <c r="B173" s="8" t="s">
        <v>1193</v>
      </c>
      <c r="C173" s="8" t="s">
        <v>1194</v>
      </c>
      <c r="D173" s="8" t="s">
        <v>114</v>
      </c>
      <c r="E173" s="12"/>
      <c r="F173" s="12"/>
      <c r="G173" s="12"/>
      <c r="H173" s="12"/>
      <c r="I173" s="8" t="s">
        <v>1195</v>
      </c>
      <c r="J173" s="8" t="s">
        <v>52</v>
      </c>
      <c r="K173" s="8" t="s">
        <v>52</v>
      </c>
      <c r="L173" s="8" t="s">
        <v>52</v>
      </c>
      <c r="M173" s="8" t="s">
        <v>52</v>
      </c>
      <c r="N173" s="2" t="s">
        <v>52</v>
      </c>
    </row>
    <row r="174" spans="1:14" ht="30" customHeight="1">
      <c r="A174" s="8" t="s">
        <v>1200</v>
      </c>
      <c r="B174" s="8" t="s">
        <v>1197</v>
      </c>
      <c r="C174" s="8" t="s">
        <v>1198</v>
      </c>
      <c r="D174" s="8" t="s">
        <v>114</v>
      </c>
      <c r="E174" s="12"/>
      <c r="F174" s="12"/>
      <c r="G174" s="12"/>
      <c r="H174" s="12"/>
      <c r="I174" s="8" t="s">
        <v>1199</v>
      </c>
      <c r="J174" s="8" t="s">
        <v>52</v>
      </c>
      <c r="K174" s="8" t="s">
        <v>52</v>
      </c>
      <c r="L174" s="8" t="s">
        <v>52</v>
      </c>
      <c r="M174" s="8" t="s">
        <v>52</v>
      </c>
      <c r="N174" s="2" t="s">
        <v>52</v>
      </c>
    </row>
    <row r="175" spans="1:14" ht="30" customHeight="1">
      <c r="A175" s="8" t="s">
        <v>1203</v>
      </c>
      <c r="B175" s="8" t="s">
        <v>1181</v>
      </c>
      <c r="C175" s="8" t="s">
        <v>1201</v>
      </c>
      <c r="D175" s="8" t="s">
        <v>114</v>
      </c>
      <c r="E175" s="12"/>
      <c r="F175" s="12"/>
      <c r="G175" s="12"/>
      <c r="H175" s="12"/>
      <c r="I175" s="8" t="s">
        <v>1202</v>
      </c>
      <c r="J175" s="8" t="s">
        <v>52</v>
      </c>
      <c r="K175" s="8" t="s">
        <v>52</v>
      </c>
      <c r="L175" s="8" t="s">
        <v>52</v>
      </c>
      <c r="M175" s="8" t="s">
        <v>52</v>
      </c>
      <c r="N175" s="2" t="s">
        <v>52</v>
      </c>
    </row>
    <row r="176" spans="1:14" ht="30" customHeight="1">
      <c r="A176" s="8" t="s">
        <v>1445</v>
      </c>
      <c r="B176" s="8" t="s">
        <v>1442</v>
      </c>
      <c r="C176" s="8" t="s">
        <v>1443</v>
      </c>
      <c r="D176" s="8" t="s">
        <v>114</v>
      </c>
      <c r="E176" s="12"/>
      <c r="F176" s="12"/>
      <c r="G176" s="12"/>
      <c r="H176" s="12"/>
      <c r="I176" s="8" t="s">
        <v>1444</v>
      </c>
      <c r="J176" s="8" t="s">
        <v>52</v>
      </c>
      <c r="K176" s="8" t="s">
        <v>52</v>
      </c>
      <c r="L176" s="8" t="s">
        <v>52</v>
      </c>
      <c r="M176" s="8" t="s">
        <v>52</v>
      </c>
      <c r="N176" s="2" t="s">
        <v>52</v>
      </c>
    </row>
    <row r="177" spans="1:14" ht="30" customHeight="1">
      <c r="A177" s="8" t="s">
        <v>1207</v>
      </c>
      <c r="B177" s="8" t="s">
        <v>1204</v>
      </c>
      <c r="C177" s="8" t="s">
        <v>1205</v>
      </c>
      <c r="D177" s="8" t="s">
        <v>114</v>
      </c>
      <c r="E177" s="12"/>
      <c r="F177" s="12"/>
      <c r="G177" s="12"/>
      <c r="H177" s="12"/>
      <c r="I177" s="8" t="s">
        <v>1206</v>
      </c>
      <c r="J177" s="8" t="s">
        <v>52</v>
      </c>
      <c r="K177" s="8" t="s">
        <v>52</v>
      </c>
      <c r="L177" s="8" t="s">
        <v>52</v>
      </c>
      <c r="M177" s="8" t="s">
        <v>52</v>
      </c>
      <c r="N177" s="2" t="s">
        <v>52</v>
      </c>
    </row>
    <row r="178" spans="1:14" ht="30" customHeight="1">
      <c r="A178" s="8" t="s">
        <v>1210</v>
      </c>
      <c r="B178" s="8" t="s">
        <v>1208</v>
      </c>
      <c r="C178" s="8" t="s">
        <v>1205</v>
      </c>
      <c r="D178" s="8" t="s">
        <v>114</v>
      </c>
      <c r="E178" s="12"/>
      <c r="F178" s="12"/>
      <c r="G178" s="12"/>
      <c r="H178" s="12"/>
      <c r="I178" s="8" t="s">
        <v>1209</v>
      </c>
      <c r="J178" s="8" t="s">
        <v>52</v>
      </c>
      <c r="K178" s="8" t="s">
        <v>52</v>
      </c>
      <c r="L178" s="8" t="s">
        <v>52</v>
      </c>
      <c r="M178" s="8" t="s">
        <v>52</v>
      </c>
      <c r="N178" s="2" t="s">
        <v>52</v>
      </c>
    </row>
    <row r="179" spans="1:14" ht="30" customHeight="1">
      <c r="A179" s="8" t="s">
        <v>1213</v>
      </c>
      <c r="B179" s="8" t="s">
        <v>1211</v>
      </c>
      <c r="C179" s="8" t="s">
        <v>576</v>
      </c>
      <c r="D179" s="8" t="s">
        <v>91</v>
      </c>
      <c r="E179" s="12"/>
      <c r="F179" s="12"/>
      <c r="G179" s="12"/>
      <c r="H179" s="12"/>
      <c r="I179" s="8" t="s">
        <v>1212</v>
      </c>
      <c r="J179" s="8" t="s">
        <v>52</v>
      </c>
      <c r="K179" s="8" t="s">
        <v>52</v>
      </c>
      <c r="L179" s="8" t="s">
        <v>52</v>
      </c>
      <c r="M179" s="8" t="s">
        <v>52</v>
      </c>
      <c r="N179" s="2" t="s">
        <v>52</v>
      </c>
    </row>
    <row r="180" spans="1:14" ht="30" customHeight="1">
      <c r="A180" s="8" t="s">
        <v>1216</v>
      </c>
      <c r="B180" s="8" t="s">
        <v>1214</v>
      </c>
      <c r="C180" s="8" t="s">
        <v>374</v>
      </c>
      <c r="D180" s="8" t="s">
        <v>114</v>
      </c>
      <c r="E180" s="12"/>
      <c r="F180" s="12"/>
      <c r="G180" s="12"/>
      <c r="H180" s="12"/>
      <c r="I180" s="8" t="s">
        <v>1215</v>
      </c>
      <c r="J180" s="8" t="s">
        <v>52</v>
      </c>
      <c r="K180" s="8" t="s">
        <v>52</v>
      </c>
      <c r="L180" s="8" t="s">
        <v>52</v>
      </c>
      <c r="M180" s="8" t="s">
        <v>52</v>
      </c>
      <c r="N180" s="2" t="s">
        <v>52</v>
      </c>
    </row>
    <row r="181" spans="1:14" ht="30" customHeight="1">
      <c r="A181" s="8" t="s">
        <v>1219</v>
      </c>
      <c r="B181" s="8" t="s">
        <v>1214</v>
      </c>
      <c r="C181" s="8" t="s">
        <v>1217</v>
      </c>
      <c r="D181" s="8" t="s">
        <v>114</v>
      </c>
      <c r="E181" s="12"/>
      <c r="F181" s="12"/>
      <c r="G181" s="12"/>
      <c r="H181" s="12"/>
      <c r="I181" s="8" t="s">
        <v>1218</v>
      </c>
      <c r="J181" s="8" t="s">
        <v>52</v>
      </c>
      <c r="K181" s="8" t="s">
        <v>52</v>
      </c>
      <c r="L181" s="8" t="s">
        <v>52</v>
      </c>
      <c r="M181" s="8" t="s">
        <v>52</v>
      </c>
      <c r="N181" s="2" t="s">
        <v>52</v>
      </c>
    </row>
    <row r="182" spans="1:14" ht="30" customHeight="1">
      <c r="A182" s="8" t="s">
        <v>1223</v>
      </c>
      <c r="B182" s="8" t="s">
        <v>1220</v>
      </c>
      <c r="C182" s="8" t="s">
        <v>1221</v>
      </c>
      <c r="D182" s="8" t="s">
        <v>114</v>
      </c>
      <c r="E182" s="12"/>
      <c r="F182" s="12"/>
      <c r="G182" s="12"/>
      <c r="H182" s="12"/>
      <c r="I182" s="8" t="s">
        <v>1222</v>
      </c>
      <c r="J182" s="8" t="s">
        <v>52</v>
      </c>
      <c r="K182" s="8" t="s">
        <v>52</v>
      </c>
      <c r="L182" s="8" t="s">
        <v>52</v>
      </c>
      <c r="M182" s="8" t="s">
        <v>52</v>
      </c>
      <c r="N182" s="2" t="s">
        <v>52</v>
      </c>
    </row>
    <row r="183" spans="1:14" ht="30" customHeight="1">
      <c r="A183" s="8" t="s">
        <v>1448</v>
      </c>
      <c r="B183" s="8" t="s">
        <v>1446</v>
      </c>
      <c r="C183" s="8" t="s">
        <v>374</v>
      </c>
      <c r="D183" s="8" t="s">
        <v>114</v>
      </c>
      <c r="E183" s="12"/>
      <c r="F183" s="12"/>
      <c r="G183" s="12"/>
      <c r="H183" s="12"/>
      <c r="I183" s="8" t="s">
        <v>1447</v>
      </c>
      <c r="J183" s="8" t="s">
        <v>52</v>
      </c>
      <c r="K183" s="8" t="s">
        <v>52</v>
      </c>
      <c r="L183" s="8" t="s">
        <v>52</v>
      </c>
      <c r="M183" s="8" t="s">
        <v>52</v>
      </c>
      <c r="N183" s="2" t="s">
        <v>52</v>
      </c>
    </row>
    <row r="184" spans="1:14" ht="30" customHeight="1">
      <c r="A184" s="8" t="s">
        <v>1452</v>
      </c>
      <c r="B184" s="8" t="s">
        <v>1449</v>
      </c>
      <c r="C184" s="8" t="s">
        <v>1450</v>
      </c>
      <c r="D184" s="8" t="s">
        <v>114</v>
      </c>
      <c r="E184" s="12"/>
      <c r="F184" s="12"/>
      <c r="G184" s="12"/>
      <c r="H184" s="12"/>
      <c r="I184" s="8" t="s">
        <v>1451</v>
      </c>
      <c r="J184" s="8" t="s">
        <v>52</v>
      </c>
      <c r="K184" s="8" t="s">
        <v>52</v>
      </c>
      <c r="L184" s="8" t="s">
        <v>52</v>
      </c>
      <c r="M184" s="8" t="s">
        <v>52</v>
      </c>
      <c r="N184" s="2" t="s">
        <v>52</v>
      </c>
    </row>
    <row r="185" spans="1:14" ht="30" customHeight="1">
      <c r="A185" s="8" t="s">
        <v>1456</v>
      </c>
      <c r="B185" s="8" t="s">
        <v>1453</v>
      </c>
      <c r="C185" s="8" t="s">
        <v>1454</v>
      </c>
      <c r="D185" s="8" t="s">
        <v>114</v>
      </c>
      <c r="E185" s="12"/>
      <c r="F185" s="12"/>
      <c r="G185" s="12"/>
      <c r="H185" s="12"/>
      <c r="I185" s="8" t="s">
        <v>1455</v>
      </c>
      <c r="J185" s="8" t="s">
        <v>52</v>
      </c>
      <c r="K185" s="8" t="s">
        <v>52</v>
      </c>
      <c r="L185" s="8" t="s">
        <v>52</v>
      </c>
      <c r="M185" s="8" t="s">
        <v>52</v>
      </c>
      <c r="N185" s="2" t="s">
        <v>52</v>
      </c>
    </row>
    <row r="186" spans="1:14" ht="30" customHeight="1">
      <c r="A186" s="8" t="s">
        <v>1226</v>
      </c>
      <c r="B186" s="8" t="s">
        <v>1220</v>
      </c>
      <c r="C186" s="8" t="s">
        <v>1224</v>
      </c>
      <c r="D186" s="8" t="s">
        <v>114</v>
      </c>
      <c r="E186" s="12"/>
      <c r="F186" s="12"/>
      <c r="G186" s="12"/>
      <c r="H186" s="12"/>
      <c r="I186" s="8" t="s">
        <v>1225</v>
      </c>
      <c r="J186" s="8" t="s">
        <v>52</v>
      </c>
      <c r="K186" s="8" t="s">
        <v>52</v>
      </c>
      <c r="L186" s="8" t="s">
        <v>52</v>
      </c>
      <c r="M186" s="8" t="s">
        <v>52</v>
      </c>
      <c r="N186" s="2" t="s">
        <v>52</v>
      </c>
    </row>
    <row r="187" spans="1:14" ht="30" customHeight="1">
      <c r="A187" s="8" t="s">
        <v>1458</v>
      </c>
      <c r="B187" s="8" t="s">
        <v>1446</v>
      </c>
      <c r="C187" s="8" t="s">
        <v>1217</v>
      </c>
      <c r="D187" s="8" t="s">
        <v>114</v>
      </c>
      <c r="E187" s="12"/>
      <c r="F187" s="12"/>
      <c r="G187" s="12"/>
      <c r="H187" s="12"/>
      <c r="I187" s="8" t="s">
        <v>1457</v>
      </c>
      <c r="J187" s="8" t="s">
        <v>52</v>
      </c>
      <c r="K187" s="8" t="s">
        <v>52</v>
      </c>
      <c r="L187" s="8" t="s">
        <v>52</v>
      </c>
      <c r="M187" s="8" t="s">
        <v>52</v>
      </c>
      <c r="N187" s="2" t="s">
        <v>52</v>
      </c>
    </row>
    <row r="188" spans="1:14" ht="30" customHeight="1">
      <c r="A188" s="8" t="s">
        <v>1461</v>
      </c>
      <c r="B188" s="8" t="s">
        <v>1453</v>
      </c>
      <c r="C188" s="8" t="s">
        <v>1459</v>
      </c>
      <c r="D188" s="8" t="s">
        <v>114</v>
      </c>
      <c r="E188" s="12"/>
      <c r="F188" s="12"/>
      <c r="G188" s="12"/>
      <c r="H188" s="12"/>
      <c r="I188" s="8" t="s">
        <v>1460</v>
      </c>
      <c r="J188" s="8" t="s">
        <v>52</v>
      </c>
      <c r="K188" s="8" t="s">
        <v>52</v>
      </c>
      <c r="L188" s="8" t="s">
        <v>52</v>
      </c>
      <c r="M188" s="8" t="s">
        <v>52</v>
      </c>
      <c r="N188" s="2" t="s">
        <v>52</v>
      </c>
    </row>
    <row r="189" spans="1:14" ht="30" customHeight="1">
      <c r="A189" s="8" t="s">
        <v>1230</v>
      </c>
      <c r="B189" s="8" t="s">
        <v>1227</v>
      </c>
      <c r="C189" s="8" t="s">
        <v>1228</v>
      </c>
      <c r="D189" s="8" t="s">
        <v>801</v>
      </c>
      <c r="E189" s="12"/>
      <c r="F189" s="12"/>
      <c r="G189" s="12"/>
      <c r="H189" s="12"/>
      <c r="I189" s="8" t="s">
        <v>1229</v>
      </c>
      <c r="J189" s="8" t="s">
        <v>52</v>
      </c>
      <c r="K189" s="8" t="s">
        <v>52</v>
      </c>
      <c r="L189" s="8" t="s">
        <v>52</v>
      </c>
      <c r="M189" s="8" t="s">
        <v>52</v>
      </c>
      <c r="N189" s="2" t="s">
        <v>52</v>
      </c>
    </row>
    <row r="190" spans="1:14" ht="30" customHeight="1">
      <c r="A190" s="8" t="s">
        <v>1464</v>
      </c>
      <c r="B190" s="8" t="s">
        <v>1462</v>
      </c>
      <c r="C190" s="8" t="s">
        <v>1228</v>
      </c>
      <c r="D190" s="8" t="s">
        <v>801</v>
      </c>
      <c r="E190" s="12"/>
      <c r="F190" s="12"/>
      <c r="G190" s="12"/>
      <c r="H190" s="12"/>
      <c r="I190" s="8" t="s">
        <v>1463</v>
      </c>
      <c r="J190" s="8" t="s">
        <v>52</v>
      </c>
      <c r="K190" s="8" t="s">
        <v>52</v>
      </c>
      <c r="L190" s="8" t="s">
        <v>52</v>
      </c>
      <c r="M190" s="8" t="s">
        <v>52</v>
      </c>
      <c r="N190" s="2" t="s">
        <v>52</v>
      </c>
    </row>
    <row r="191" spans="1:14" ht="30" customHeight="1">
      <c r="A191" s="8" t="s">
        <v>1467</v>
      </c>
      <c r="B191" s="8" t="s">
        <v>1465</v>
      </c>
      <c r="C191" s="8" t="s">
        <v>1228</v>
      </c>
      <c r="D191" s="8" t="s">
        <v>801</v>
      </c>
      <c r="E191" s="12"/>
      <c r="F191" s="12"/>
      <c r="G191" s="12"/>
      <c r="H191" s="12"/>
      <c r="I191" s="8" t="s">
        <v>1466</v>
      </c>
      <c r="J191" s="8" t="s">
        <v>52</v>
      </c>
      <c r="K191" s="8" t="s">
        <v>52</v>
      </c>
      <c r="L191" s="8" t="s">
        <v>52</v>
      </c>
      <c r="M191" s="8" t="s">
        <v>52</v>
      </c>
      <c r="N191" s="2" t="s">
        <v>52</v>
      </c>
    </row>
    <row r="192" spans="1:14" ht="30" customHeight="1">
      <c r="A192" s="8" t="s">
        <v>1471</v>
      </c>
      <c r="B192" s="8" t="s">
        <v>1468</v>
      </c>
      <c r="C192" s="8" t="s">
        <v>1469</v>
      </c>
      <c r="D192" s="8" t="s">
        <v>1133</v>
      </c>
      <c r="E192" s="12"/>
      <c r="F192" s="12"/>
      <c r="G192" s="12"/>
      <c r="H192" s="12"/>
      <c r="I192" s="8" t="s">
        <v>1470</v>
      </c>
      <c r="J192" s="8" t="s">
        <v>52</v>
      </c>
      <c r="K192" s="8" t="s">
        <v>1398</v>
      </c>
      <c r="L192" s="8" t="s">
        <v>52</v>
      </c>
      <c r="M192" s="8" t="s">
        <v>52</v>
      </c>
      <c r="N192" s="2" t="s">
        <v>63</v>
      </c>
    </row>
    <row r="193" spans="1:14" ht="30" customHeight="1">
      <c r="A193" s="8" t="s">
        <v>1232</v>
      </c>
      <c r="B193" s="8" t="s">
        <v>412</v>
      </c>
      <c r="C193" s="8" t="s">
        <v>52</v>
      </c>
      <c r="D193" s="8" t="s">
        <v>60</v>
      </c>
      <c r="E193" s="12"/>
      <c r="F193" s="12"/>
      <c r="G193" s="12"/>
      <c r="H193" s="12"/>
      <c r="I193" s="8" t="s">
        <v>1231</v>
      </c>
      <c r="J193" s="8" t="s">
        <v>52</v>
      </c>
      <c r="K193" s="8" t="s">
        <v>52</v>
      </c>
      <c r="L193" s="8" t="s">
        <v>52</v>
      </c>
      <c r="M193" s="8" t="s">
        <v>52</v>
      </c>
      <c r="N193" s="2" t="s">
        <v>52</v>
      </c>
    </row>
    <row r="194" spans="1:14" ht="30" customHeight="1">
      <c r="A194" s="8" t="s">
        <v>1235</v>
      </c>
      <c r="B194" s="8" t="s">
        <v>1233</v>
      </c>
      <c r="C194" s="8" t="s">
        <v>52</v>
      </c>
      <c r="D194" s="8" t="s">
        <v>114</v>
      </c>
      <c r="E194" s="12"/>
      <c r="F194" s="12"/>
      <c r="G194" s="12"/>
      <c r="H194" s="12"/>
      <c r="I194" s="8" t="s">
        <v>1234</v>
      </c>
      <c r="J194" s="8" t="s">
        <v>52</v>
      </c>
      <c r="K194" s="8" t="s">
        <v>52</v>
      </c>
      <c r="L194" s="8" t="s">
        <v>52</v>
      </c>
      <c r="M194" s="8" t="s">
        <v>52</v>
      </c>
      <c r="N194" s="2" t="s">
        <v>52</v>
      </c>
    </row>
    <row r="195" spans="1:14" ht="30" customHeight="1">
      <c r="A195" s="8" t="s">
        <v>1238</v>
      </c>
      <c r="B195" s="8" t="s">
        <v>1236</v>
      </c>
      <c r="C195" s="8" t="s">
        <v>52</v>
      </c>
      <c r="D195" s="8" t="s">
        <v>91</v>
      </c>
      <c r="E195" s="12"/>
      <c r="F195" s="12"/>
      <c r="G195" s="12"/>
      <c r="H195" s="12"/>
      <c r="I195" s="8" t="s">
        <v>1237</v>
      </c>
      <c r="J195" s="8" t="s">
        <v>52</v>
      </c>
      <c r="K195" s="8" t="s">
        <v>52</v>
      </c>
      <c r="L195" s="8" t="s">
        <v>52</v>
      </c>
      <c r="M195" s="8" t="s">
        <v>52</v>
      </c>
      <c r="N195" s="2" t="s">
        <v>52</v>
      </c>
    </row>
    <row r="196" spans="1:14" ht="30" customHeight="1">
      <c r="A196" s="8" t="s">
        <v>1241</v>
      </c>
      <c r="B196" s="8" t="s">
        <v>1227</v>
      </c>
      <c r="C196" s="8" t="s">
        <v>1239</v>
      </c>
      <c r="D196" s="8" t="s">
        <v>801</v>
      </c>
      <c r="E196" s="12"/>
      <c r="F196" s="12"/>
      <c r="G196" s="12"/>
      <c r="H196" s="12"/>
      <c r="I196" s="8" t="s">
        <v>1240</v>
      </c>
      <c r="J196" s="8" t="s">
        <v>52</v>
      </c>
      <c r="K196" s="8" t="s">
        <v>52</v>
      </c>
      <c r="L196" s="8" t="s">
        <v>52</v>
      </c>
      <c r="M196" s="8" t="s">
        <v>52</v>
      </c>
      <c r="N196" s="2" t="s">
        <v>52</v>
      </c>
    </row>
    <row r="197" spans="1:14" ht="30" customHeight="1">
      <c r="A197" s="8" t="s">
        <v>1245</v>
      </c>
      <c r="B197" s="8" t="s">
        <v>1242</v>
      </c>
      <c r="C197" s="8" t="s">
        <v>1243</v>
      </c>
      <c r="D197" s="8" t="s">
        <v>114</v>
      </c>
      <c r="E197" s="12"/>
      <c r="F197" s="12"/>
      <c r="G197" s="12"/>
      <c r="H197" s="12"/>
      <c r="I197" s="8" t="s">
        <v>1244</v>
      </c>
      <c r="J197" s="8" t="s">
        <v>52</v>
      </c>
      <c r="K197" s="8" t="s">
        <v>52</v>
      </c>
      <c r="L197" s="8" t="s">
        <v>52</v>
      </c>
      <c r="M197" s="8" t="s">
        <v>52</v>
      </c>
      <c r="N197" s="2" t="s">
        <v>52</v>
      </c>
    </row>
    <row r="198" spans="1:14" ht="30" customHeight="1">
      <c r="A198" s="8" t="s">
        <v>1249</v>
      </c>
      <c r="B198" s="8" t="s">
        <v>1246</v>
      </c>
      <c r="C198" s="8" t="s">
        <v>1247</v>
      </c>
      <c r="D198" s="8" t="s">
        <v>114</v>
      </c>
      <c r="E198" s="12"/>
      <c r="F198" s="12"/>
      <c r="G198" s="12"/>
      <c r="H198" s="12"/>
      <c r="I198" s="8" t="s">
        <v>1248</v>
      </c>
      <c r="J198" s="8" t="s">
        <v>52</v>
      </c>
      <c r="K198" s="8" t="s">
        <v>52</v>
      </c>
      <c r="L198" s="8" t="s">
        <v>52</v>
      </c>
      <c r="M198" s="8" t="s">
        <v>52</v>
      </c>
      <c r="N198" s="2" t="s">
        <v>52</v>
      </c>
    </row>
    <row r="199" spans="1:14" ht="30" customHeight="1">
      <c r="A199" s="8" t="s">
        <v>1473</v>
      </c>
      <c r="B199" s="8" t="s">
        <v>1462</v>
      </c>
      <c r="C199" s="8" t="s">
        <v>1239</v>
      </c>
      <c r="D199" s="8" t="s">
        <v>801</v>
      </c>
      <c r="E199" s="12"/>
      <c r="F199" s="12"/>
      <c r="G199" s="12"/>
      <c r="H199" s="12"/>
      <c r="I199" s="8" t="s">
        <v>1472</v>
      </c>
      <c r="J199" s="8" t="s">
        <v>52</v>
      </c>
      <c r="K199" s="8" t="s">
        <v>52</v>
      </c>
      <c r="L199" s="8" t="s">
        <v>52</v>
      </c>
      <c r="M199" s="8" t="s">
        <v>52</v>
      </c>
      <c r="N199" s="2" t="s">
        <v>52</v>
      </c>
    </row>
    <row r="200" spans="1:14" ht="30" customHeight="1">
      <c r="A200" s="8" t="s">
        <v>1475</v>
      </c>
      <c r="B200" s="8" t="s">
        <v>1465</v>
      </c>
      <c r="C200" s="8" t="s">
        <v>1239</v>
      </c>
      <c r="D200" s="8" t="s">
        <v>801</v>
      </c>
      <c r="E200" s="12"/>
      <c r="F200" s="12"/>
      <c r="G200" s="12"/>
      <c r="H200" s="12"/>
      <c r="I200" s="8" t="s">
        <v>1474</v>
      </c>
      <c r="J200" s="8" t="s">
        <v>52</v>
      </c>
      <c r="K200" s="8" t="s">
        <v>52</v>
      </c>
      <c r="L200" s="8" t="s">
        <v>52</v>
      </c>
      <c r="M200" s="8" t="s">
        <v>52</v>
      </c>
      <c r="N200" s="2" t="s">
        <v>52</v>
      </c>
    </row>
    <row r="201" spans="1:14" ht="30" customHeight="1">
      <c r="A201" s="8" t="s">
        <v>1302</v>
      </c>
      <c r="B201" s="8" t="s">
        <v>1299</v>
      </c>
      <c r="C201" s="8" t="s">
        <v>1300</v>
      </c>
      <c r="D201" s="8" t="s">
        <v>114</v>
      </c>
      <c r="E201" s="12"/>
      <c r="F201" s="12"/>
      <c r="G201" s="12"/>
      <c r="H201" s="12"/>
      <c r="I201" s="8" t="s">
        <v>1301</v>
      </c>
      <c r="J201" s="8" t="s">
        <v>52</v>
      </c>
      <c r="K201" s="8" t="s">
        <v>52</v>
      </c>
      <c r="L201" s="8" t="s">
        <v>52</v>
      </c>
      <c r="M201" s="8" t="s">
        <v>52</v>
      </c>
      <c r="N201" s="2" t="s">
        <v>52</v>
      </c>
    </row>
    <row r="202" spans="1:14" ht="30" customHeight="1">
      <c r="A202" s="8" t="s">
        <v>1478</v>
      </c>
      <c r="B202" s="8" t="s">
        <v>622</v>
      </c>
      <c r="C202" s="8" t="s">
        <v>1476</v>
      </c>
      <c r="D202" s="8" t="s">
        <v>114</v>
      </c>
      <c r="E202" s="12"/>
      <c r="F202" s="12"/>
      <c r="G202" s="12"/>
      <c r="H202" s="12"/>
      <c r="I202" s="8" t="s">
        <v>1477</v>
      </c>
      <c r="J202" s="8" t="s">
        <v>52</v>
      </c>
      <c r="K202" s="8" t="s">
        <v>52</v>
      </c>
      <c r="L202" s="8" t="s">
        <v>52</v>
      </c>
      <c r="M202" s="8" t="s">
        <v>52</v>
      </c>
      <c r="N202" s="2" t="s">
        <v>52</v>
      </c>
    </row>
    <row r="203" spans="1:14" ht="30" customHeight="1">
      <c r="A203" s="8" t="s">
        <v>1252</v>
      </c>
      <c r="B203" s="8" t="s">
        <v>1250</v>
      </c>
      <c r="C203" s="8" t="s">
        <v>576</v>
      </c>
      <c r="D203" s="8" t="s">
        <v>91</v>
      </c>
      <c r="E203" s="12"/>
      <c r="F203" s="12"/>
      <c r="G203" s="12"/>
      <c r="H203" s="12"/>
      <c r="I203" s="8" t="s">
        <v>1251</v>
      </c>
      <c r="J203" s="8" t="s">
        <v>52</v>
      </c>
      <c r="K203" s="8" t="s">
        <v>52</v>
      </c>
      <c r="L203" s="8" t="s">
        <v>52</v>
      </c>
      <c r="M203" s="8" t="s">
        <v>52</v>
      </c>
      <c r="N203" s="2" t="s">
        <v>52</v>
      </c>
    </row>
    <row r="204" spans="1:14" ht="30" customHeight="1">
      <c r="A204" s="8" t="s">
        <v>1259</v>
      </c>
      <c r="B204" s="8" t="s">
        <v>1256</v>
      </c>
      <c r="C204" s="8" t="s">
        <v>1257</v>
      </c>
      <c r="D204" s="8" t="s">
        <v>114</v>
      </c>
      <c r="E204" s="12"/>
      <c r="F204" s="12"/>
      <c r="G204" s="12"/>
      <c r="H204" s="12"/>
      <c r="I204" s="8" t="s">
        <v>1258</v>
      </c>
      <c r="J204" s="8" t="s">
        <v>52</v>
      </c>
      <c r="K204" s="8" t="s">
        <v>52</v>
      </c>
      <c r="L204" s="8" t="s">
        <v>52</v>
      </c>
      <c r="M204" s="8" t="s">
        <v>52</v>
      </c>
      <c r="N204" s="2" t="s">
        <v>52</v>
      </c>
    </row>
    <row r="205" spans="1:14" ht="30" customHeight="1">
      <c r="A205" s="8" t="s">
        <v>1262</v>
      </c>
      <c r="B205" s="8" t="s">
        <v>192</v>
      </c>
      <c r="C205" s="8" t="s">
        <v>1260</v>
      </c>
      <c r="D205" s="8" t="s">
        <v>91</v>
      </c>
      <c r="E205" s="12"/>
      <c r="F205" s="12"/>
      <c r="G205" s="12"/>
      <c r="H205" s="12"/>
      <c r="I205" s="8" t="s">
        <v>1261</v>
      </c>
      <c r="J205" s="8" t="s">
        <v>52</v>
      </c>
      <c r="K205" s="8" t="s">
        <v>52</v>
      </c>
      <c r="L205" s="8" t="s">
        <v>52</v>
      </c>
      <c r="M205" s="8" t="s">
        <v>52</v>
      </c>
      <c r="N205" s="2" t="s">
        <v>52</v>
      </c>
    </row>
    <row r="206" spans="1:14" ht="30" customHeight="1">
      <c r="A206" s="8" t="s">
        <v>1481</v>
      </c>
      <c r="B206" s="8" t="s">
        <v>1227</v>
      </c>
      <c r="C206" s="8" t="s">
        <v>1479</v>
      </c>
      <c r="D206" s="8" t="s">
        <v>801</v>
      </c>
      <c r="E206" s="12"/>
      <c r="F206" s="12"/>
      <c r="G206" s="12"/>
      <c r="H206" s="12"/>
      <c r="I206" s="8" t="s">
        <v>1480</v>
      </c>
      <c r="J206" s="8" t="s">
        <v>52</v>
      </c>
      <c r="K206" s="8" t="s">
        <v>52</v>
      </c>
      <c r="L206" s="8" t="s">
        <v>52</v>
      </c>
      <c r="M206" s="8" t="s">
        <v>52</v>
      </c>
      <c r="N206" s="2" t="s">
        <v>52</v>
      </c>
    </row>
    <row r="207" spans="1:14" ht="30" customHeight="1">
      <c r="A207" s="8" t="s">
        <v>1483</v>
      </c>
      <c r="B207" s="8" t="s">
        <v>1462</v>
      </c>
      <c r="C207" s="8" t="s">
        <v>1479</v>
      </c>
      <c r="D207" s="8" t="s">
        <v>801</v>
      </c>
      <c r="E207" s="12"/>
      <c r="F207" s="12"/>
      <c r="G207" s="12"/>
      <c r="H207" s="12"/>
      <c r="I207" s="8" t="s">
        <v>1482</v>
      </c>
      <c r="J207" s="8" t="s">
        <v>52</v>
      </c>
      <c r="K207" s="8" t="s">
        <v>52</v>
      </c>
      <c r="L207" s="8" t="s">
        <v>52</v>
      </c>
      <c r="M207" s="8" t="s">
        <v>52</v>
      </c>
      <c r="N207" s="2" t="s">
        <v>52</v>
      </c>
    </row>
    <row r="208" spans="1:14" ht="30" customHeight="1">
      <c r="A208" s="8" t="s">
        <v>1485</v>
      </c>
      <c r="B208" s="8" t="s">
        <v>1465</v>
      </c>
      <c r="C208" s="8" t="s">
        <v>1479</v>
      </c>
      <c r="D208" s="8" t="s">
        <v>801</v>
      </c>
      <c r="E208" s="12"/>
      <c r="F208" s="12"/>
      <c r="G208" s="12"/>
      <c r="H208" s="12"/>
      <c r="I208" s="8" t="s">
        <v>1484</v>
      </c>
      <c r="J208" s="8" t="s">
        <v>52</v>
      </c>
      <c r="K208" s="8" t="s">
        <v>52</v>
      </c>
      <c r="L208" s="8" t="s">
        <v>52</v>
      </c>
      <c r="M208" s="8" t="s">
        <v>52</v>
      </c>
      <c r="N208" s="2" t="s">
        <v>52</v>
      </c>
    </row>
    <row r="209" spans="1:14" ht="30" customHeight="1">
      <c r="A209" s="8" t="s">
        <v>1265</v>
      </c>
      <c r="B209" s="8" t="s">
        <v>1227</v>
      </c>
      <c r="C209" s="8" t="s">
        <v>1263</v>
      </c>
      <c r="D209" s="8" t="s">
        <v>801</v>
      </c>
      <c r="E209" s="12"/>
      <c r="F209" s="12"/>
      <c r="G209" s="12"/>
      <c r="H209" s="12"/>
      <c r="I209" s="8" t="s">
        <v>1264</v>
      </c>
      <c r="J209" s="8" t="s">
        <v>52</v>
      </c>
      <c r="K209" s="8" t="s">
        <v>52</v>
      </c>
      <c r="L209" s="8" t="s">
        <v>52</v>
      </c>
      <c r="M209" s="8" t="s">
        <v>52</v>
      </c>
      <c r="N209" s="2" t="s">
        <v>52</v>
      </c>
    </row>
    <row r="210" spans="1:14" ht="30" customHeight="1">
      <c r="A210" s="8" t="s">
        <v>1487</v>
      </c>
      <c r="B210" s="8" t="s">
        <v>1462</v>
      </c>
      <c r="C210" s="8" t="s">
        <v>1263</v>
      </c>
      <c r="D210" s="8" t="s">
        <v>801</v>
      </c>
      <c r="E210" s="12"/>
      <c r="F210" s="12"/>
      <c r="G210" s="12"/>
      <c r="H210" s="12"/>
      <c r="I210" s="8" t="s">
        <v>1486</v>
      </c>
      <c r="J210" s="8" t="s">
        <v>52</v>
      </c>
      <c r="K210" s="8" t="s">
        <v>52</v>
      </c>
      <c r="L210" s="8" t="s">
        <v>52</v>
      </c>
      <c r="M210" s="8" t="s">
        <v>52</v>
      </c>
      <c r="N210" s="2" t="s">
        <v>52</v>
      </c>
    </row>
    <row r="211" spans="1:14" ht="30" customHeight="1">
      <c r="A211" s="8" t="s">
        <v>1489</v>
      </c>
      <c r="B211" s="8" t="s">
        <v>1465</v>
      </c>
      <c r="C211" s="8" t="s">
        <v>1263</v>
      </c>
      <c r="D211" s="8" t="s">
        <v>801</v>
      </c>
      <c r="E211" s="12"/>
      <c r="F211" s="12"/>
      <c r="G211" s="12"/>
      <c r="H211" s="12"/>
      <c r="I211" s="8" t="s">
        <v>1488</v>
      </c>
      <c r="J211" s="8" t="s">
        <v>52</v>
      </c>
      <c r="K211" s="8" t="s">
        <v>52</v>
      </c>
      <c r="L211" s="8" t="s">
        <v>52</v>
      </c>
      <c r="M211" s="8" t="s">
        <v>52</v>
      </c>
      <c r="N211" s="2" t="s">
        <v>52</v>
      </c>
    </row>
    <row r="212" spans="1:14" ht="30" customHeight="1">
      <c r="A212" s="8" t="s">
        <v>1268</v>
      </c>
      <c r="B212" s="8" t="s">
        <v>476</v>
      </c>
      <c r="C212" s="8" t="s">
        <v>1266</v>
      </c>
      <c r="D212" s="8" t="s">
        <v>114</v>
      </c>
      <c r="E212" s="12"/>
      <c r="F212" s="12"/>
      <c r="G212" s="12"/>
      <c r="H212" s="12"/>
      <c r="I212" s="8" t="s">
        <v>1267</v>
      </c>
      <c r="J212" s="8" t="s">
        <v>52</v>
      </c>
      <c r="K212" s="8" t="s">
        <v>52</v>
      </c>
      <c r="L212" s="8" t="s">
        <v>52</v>
      </c>
      <c r="M212" s="8" t="s">
        <v>52</v>
      </c>
      <c r="N212" s="2" t="s">
        <v>52</v>
      </c>
    </row>
    <row r="213" spans="1:14" ht="30" customHeight="1">
      <c r="A213" s="8" t="s">
        <v>1492</v>
      </c>
      <c r="B213" s="8" t="s">
        <v>1151</v>
      </c>
      <c r="C213" s="8" t="s">
        <v>1490</v>
      </c>
      <c r="D213" s="8" t="s">
        <v>1133</v>
      </c>
      <c r="E213" s="12"/>
      <c r="F213" s="12"/>
      <c r="G213" s="12"/>
      <c r="H213" s="12"/>
      <c r="I213" s="8" t="s">
        <v>1491</v>
      </c>
      <c r="J213" s="8" t="s">
        <v>52</v>
      </c>
      <c r="K213" s="8" t="s">
        <v>1398</v>
      </c>
      <c r="L213" s="8" t="s">
        <v>52</v>
      </c>
      <c r="M213" s="8" t="s">
        <v>52</v>
      </c>
      <c r="N213" s="2" t="s">
        <v>63</v>
      </c>
    </row>
    <row r="214" spans="1:14" ht="30" customHeight="1">
      <c r="A214" s="8" t="s">
        <v>1272</v>
      </c>
      <c r="B214" s="8" t="s">
        <v>1269</v>
      </c>
      <c r="C214" s="8" t="s">
        <v>1270</v>
      </c>
      <c r="D214" s="8" t="s">
        <v>114</v>
      </c>
      <c r="E214" s="12"/>
      <c r="F214" s="12"/>
      <c r="G214" s="12"/>
      <c r="H214" s="12"/>
      <c r="I214" s="8" t="s">
        <v>1271</v>
      </c>
      <c r="J214" s="8" t="s">
        <v>52</v>
      </c>
      <c r="K214" s="8" t="s">
        <v>52</v>
      </c>
      <c r="L214" s="8" t="s">
        <v>52</v>
      </c>
      <c r="M214" s="8" t="s">
        <v>52</v>
      </c>
      <c r="N214" s="2" t="s">
        <v>52</v>
      </c>
    </row>
    <row r="215" spans="1:14" ht="30" customHeight="1">
      <c r="A215" s="8" t="s">
        <v>1276</v>
      </c>
      <c r="B215" s="8" t="s">
        <v>1273</v>
      </c>
      <c r="C215" s="8" t="s">
        <v>1274</v>
      </c>
      <c r="D215" s="8" t="s">
        <v>114</v>
      </c>
      <c r="E215" s="12"/>
      <c r="F215" s="12"/>
      <c r="G215" s="12"/>
      <c r="H215" s="12"/>
      <c r="I215" s="8" t="s">
        <v>1275</v>
      </c>
      <c r="J215" s="8" t="s">
        <v>52</v>
      </c>
      <c r="K215" s="8" t="s">
        <v>52</v>
      </c>
      <c r="L215" s="8" t="s">
        <v>52</v>
      </c>
      <c r="M215" s="8" t="s">
        <v>52</v>
      </c>
      <c r="N215" s="2" t="s">
        <v>52</v>
      </c>
    </row>
    <row r="216" spans="1:14" ht="30" customHeight="1">
      <c r="A216" s="8" t="s">
        <v>1280</v>
      </c>
      <c r="B216" s="8" t="s">
        <v>1277</v>
      </c>
      <c r="C216" s="8" t="s">
        <v>1278</v>
      </c>
      <c r="D216" s="8" t="s">
        <v>114</v>
      </c>
      <c r="E216" s="12"/>
      <c r="F216" s="12"/>
      <c r="G216" s="12"/>
      <c r="H216" s="12"/>
      <c r="I216" s="8" t="s">
        <v>1279</v>
      </c>
      <c r="J216" s="8" t="s">
        <v>52</v>
      </c>
      <c r="K216" s="8" t="s">
        <v>52</v>
      </c>
      <c r="L216" s="8" t="s">
        <v>52</v>
      </c>
      <c r="M216" s="8" t="s">
        <v>52</v>
      </c>
      <c r="N216" s="2" t="s">
        <v>52</v>
      </c>
    </row>
    <row r="217" spans="1:14" ht="30" customHeight="1">
      <c r="A217" s="8" t="s">
        <v>1284</v>
      </c>
      <c r="B217" s="8" t="s">
        <v>1281</v>
      </c>
      <c r="C217" s="8" t="s">
        <v>1282</v>
      </c>
      <c r="D217" s="8" t="s">
        <v>114</v>
      </c>
      <c r="E217" s="12"/>
      <c r="F217" s="12"/>
      <c r="G217" s="12"/>
      <c r="H217" s="12"/>
      <c r="I217" s="8" t="s">
        <v>1283</v>
      </c>
      <c r="J217" s="8" t="s">
        <v>52</v>
      </c>
      <c r="K217" s="8" t="s">
        <v>52</v>
      </c>
      <c r="L217" s="8" t="s">
        <v>52</v>
      </c>
      <c r="M217" s="8" t="s">
        <v>52</v>
      </c>
      <c r="N217" s="2" t="s">
        <v>52</v>
      </c>
    </row>
    <row r="218" spans="1:14" ht="30" customHeight="1">
      <c r="A218" s="8" t="s">
        <v>1288</v>
      </c>
      <c r="B218" s="8" t="s">
        <v>1285</v>
      </c>
      <c r="C218" s="8" t="s">
        <v>1286</v>
      </c>
      <c r="D218" s="8" t="s">
        <v>114</v>
      </c>
      <c r="E218" s="12"/>
      <c r="F218" s="12"/>
      <c r="G218" s="12"/>
      <c r="H218" s="12"/>
      <c r="I218" s="8" t="s">
        <v>1287</v>
      </c>
      <c r="J218" s="8" t="s">
        <v>52</v>
      </c>
      <c r="K218" s="8" t="s">
        <v>52</v>
      </c>
      <c r="L218" s="8" t="s">
        <v>52</v>
      </c>
      <c r="M218" s="8" t="s">
        <v>52</v>
      </c>
      <c r="N218" s="2" t="s">
        <v>52</v>
      </c>
    </row>
    <row r="219" spans="1:14" ht="30" customHeight="1">
      <c r="A219" s="8" t="s">
        <v>1292</v>
      </c>
      <c r="B219" s="8" t="s">
        <v>1289</v>
      </c>
      <c r="C219" s="8" t="s">
        <v>1290</v>
      </c>
      <c r="D219" s="8" t="s">
        <v>60</v>
      </c>
      <c r="E219" s="12"/>
      <c r="F219" s="12"/>
      <c r="G219" s="12"/>
      <c r="H219" s="12"/>
      <c r="I219" s="8" t="s">
        <v>1291</v>
      </c>
      <c r="J219" s="8" t="s">
        <v>52</v>
      </c>
      <c r="K219" s="8" t="s">
        <v>52</v>
      </c>
      <c r="L219" s="8" t="s">
        <v>52</v>
      </c>
      <c r="M219" s="8" t="s">
        <v>52</v>
      </c>
      <c r="N219" s="2" t="s">
        <v>52</v>
      </c>
    </row>
    <row r="220" spans="1:14" ht="30" customHeight="1">
      <c r="A220" s="8" t="s">
        <v>1295</v>
      </c>
      <c r="B220" s="8" t="s">
        <v>1289</v>
      </c>
      <c r="C220" s="8" t="s">
        <v>1293</v>
      </c>
      <c r="D220" s="8" t="s">
        <v>60</v>
      </c>
      <c r="E220" s="12"/>
      <c r="F220" s="12"/>
      <c r="G220" s="12"/>
      <c r="H220" s="12"/>
      <c r="I220" s="8" t="s">
        <v>1294</v>
      </c>
      <c r="J220" s="8" t="s">
        <v>52</v>
      </c>
      <c r="K220" s="8" t="s">
        <v>52</v>
      </c>
      <c r="L220" s="8" t="s">
        <v>52</v>
      </c>
      <c r="M220" s="8" t="s">
        <v>52</v>
      </c>
      <c r="N220" s="2" t="s">
        <v>52</v>
      </c>
    </row>
    <row r="221" spans="1:14" ht="30" customHeight="1">
      <c r="A221" s="8" t="s">
        <v>1298</v>
      </c>
      <c r="B221" s="8" t="s">
        <v>606</v>
      </c>
      <c r="C221" s="8" t="s">
        <v>1296</v>
      </c>
      <c r="D221" s="8" t="s">
        <v>114</v>
      </c>
      <c r="E221" s="12"/>
      <c r="F221" s="12"/>
      <c r="G221" s="12"/>
      <c r="H221" s="12"/>
      <c r="I221" s="8" t="s">
        <v>1297</v>
      </c>
      <c r="J221" s="8" t="s">
        <v>52</v>
      </c>
      <c r="K221" s="8" t="s">
        <v>52</v>
      </c>
      <c r="L221" s="8" t="s">
        <v>52</v>
      </c>
      <c r="M221" s="8" t="s">
        <v>52</v>
      </c>
      <c r="N221" s="2" t="s">
        <v>52</v>
      </c>
    </row>
    <row r="222" spans="1:14" ht="30" customHeight="1">
      <c r="A222" s="8" t="s">
        <v>1306</v>
      </c>
      <c r="B222" s="8" t="s">
        <v>1303</v>
      </c>
      <c r="C222" s="8" t="s">
        <v>1304</v>
      </c>
      <c r="D222" s="8" t="s">
        <v>114</v>
      </c>
      <c r="E222" s="12"/>
      <c r="F222" s="12"/>
      <c r="G222" s="12"/>
      <c r="H222" s="12"/>
      <c r="I222" s="8" t="s">
        <v>1305</v>
      </c>
      <c r="J222" s="8" t="s">
        <v>52</v>
      </c>
      <c r="K222" s="8" t="s">
        <v>52</v>
      </c>
      <c r="L222" s="8" t="s">
        <v>52</v>
      </c>
      <c r="M222" s="8" t="s">
        <v>52</v>
      </c>
      <c r="N222" s="2" t="s">
        <v>52</v>
      </c>
    </row>
    <row r="223" spans="1:14" ht="30" customHeight="1">
      <c r="A223" s="8" t="s">
        <v>1309</v>
      </c>
      <c r="B223" s="8" t="s">
        <v>622</v>
      </c>
      <c r="C223" s="8" t="s">
        <v>1307</v>
      </c>
      <c r="D223" s="8" t="s">
        <v>114</v>
      </c>
      <c r="E223" s="12"/>
      <c r="F223" s="12"/>
      <c r="G223" s="12"/>
      <c r="H223" s="12"/>
      <c r="I223" s="8" t="s">
        <v>1308</v>
      </c>
      <c r="J223" s="8" t="s">
        <v>52</v>
      </c>
      <c r="K223" s="8" t="s">
        <v>52</v>
      </c>
      <c r="L223" s="8" t="s">
        <v>52</v>
      </c>
      <c r="M223" s="8" t="s">
        <v>52</v>
      </c>
      <c r="N223" s="2" t="s">
        <v>52</v>
      </c>
    </row>
    <row r="224" spans="1:14" ht="30" customHeight="1">
      <c r="A224" s="8" t="s">
        <v>1313</v>
      </c>
      <c r="B224" s="8" t="s">
        <v>1310</v>
      </c>
      <c r="C224" s="8" t="s">
        <v>1311</v>
      </c>
      <c r="D224" s="8" t="s">
        <v>114</v>
      </c>
      <c r="E224" s="12"/>
      <c r="F224" s="12"/>
      <c r="G224" s="12"/>
      <c r="H224" s="12"/>
      <c r="I224" s="8" t="s">
        <v>1312</v>
      </c>
      <c r="J224" s="8" t="s">
        <v>52</v>
      </c>
      <c r="K224" s="8" t="s">
        <v>52</v>
      </c>
      <c r="L224" s="8" t="s">
        <v>52</v>
      </c>
      <c r="M224" s="8" t="s">
        <v>52</v>
      </c>
      <c r="N224" s="2" t="s">
        <v>52</v>
      </c>
    </row>
    <row r="225" spans="1:14" ht="30" customHeight="1">
      <c r="A225" s="8" t="s">
        <v>1317</v>
      </c>
      <c r="B225" s="8" t="s">
        <v>1314</v>
      </c>
      <c r="C225" s="8" t="s">
        <v>1315</v>
      </c>
      <c r="D225" s="8" t="s">
        <v>114</v>
      </c>
      <c r="E225" s="12"/>
      <c r="F225" s="12"/>
      <c r="G225" s="12"/>
      <c r="H225" s="12"/>
      <c r="I225" s="8" t="s">
        <v>1316</v>
      </c>
      <c r="J225" s="8" t="s">
        <v>52</v>
      </c>
      <c r="K225" s="8" t="s">
        <v>52</v>
      </c>
      <c r="L225" s="8" t="s">
        <v>52</v>
      </c>
      <c r="M225" s="8" t="s">
        <v>52</v>
      </c>
      <c r="N225" s="2" t="s">
        <v>52</v>
      </c>
    </row>
    <row r="226" spans="1:14" ht="30" customHeight="1">
      <c r="A226" s="8" t="s">
        <v>1321</v>
      </c>
      <c r="B226" s="8" t="s">
        <v>1318</v>
      </c>
      <c r="C226" s="8" t="s">
        <v>1319</v>
      </c>
      <c r="D226" s="8" t="s">
        <v>114</v>
      </c>
      <c r="E226" s="12"/>
      <c r="F226" s="12"/>
      <c r="G226" s="12"/>
      <c r="H226" s="12"/>
      <c r="I226" s="8" t="s">
        <v>1320</v>
      </c>
      <c r="J226" s="8" t="s">
        <v>52</v>
      </c>
      <c r="K226" s="8" t="s">
        <v>52</v>
      </c>
      <c r="L226" s="8" t="s">
        <v>52</v>
      </c>
      <c r="M226" s="8" t="s">
        <v>52</v>
      </c>
      <c r="N226" s="2" t="s">
        <v>52</v>
      </c>
    </row>
    <row r="227" spans="1:14" ht="30" customHeight="1">
      <c r="A227" s="8" t="s">
        <v>1325</v>
      </c>
      <c r="B227" s="8" t="s">
        <v>1322</v>
      </c>
      <c r="C227" s="8" t="s">
        <v>1323</v>
      </c>
      <c r="D227" s="8" t="s">
        <v>114</v>
      </c>
      <c r="E227" s="12"/>
      <c r="F227" s="12"/>
      <c r="G227" s="12"/>
      <c r="H227" s="12"/>
      <c r="I227" s="8" t="s">
        <v>1324</v>
      </c>
      <c r="J227" s="8" t="s">
        <v>52</v>
      </c>
      <c r="K227" s="8" t="s">
        <v>52</v>
      </c>
      <c r="L227" s="8" t="s">
        <v>52</v>
      </c>
      <c r="M227" s="8" t="s">
        <v>52</v>
      </c>
      <c r="N227" s="2" t="s">
        <v>52</v>
      </c>
    </row>
    <row r="228" spans="1:14" ht="30" customHeight="1">
      <c r="A228" s="8" t="s">
        <v>1328</v>
      </c>
      <c r="B228" s="8" t="s">
        <v>1314</v>
      </c>
      <c r="C228" s="8" t="s">
        <v>1326</v>
      </c>
      <c r="D228" s="8" t="s">
        <v>114</v>
      </c>
      <c r="E228" s="12"/>
      <c r="F228" s="12"/>
      <c r="G228" s="12"/>
      <c r="H228" s="12"/>
      <c r="I228" s="8" t="s">
        <v>1327</v>
      </c>
      <c r="J228" s="8" t="s">
        <v>52</v>
      </c>
      <c r="K228" s="8" t="s">
        <v>52</v>
      </c>
      <c r="L228" s="8" t="s">
        <v>52</v>
      </c>
      <c r="M228" s="8" t="s">
        <v>52</v>
      </c>
      <c r="N228" s="2" t="s">
        <v>52</v>
      </c>
    </row>
    <row r="229" spans="1:14" ht="30" customHeight="1">
      <c r="A229" s="8" t="s">
        <v>1332</v>
      </c>
      <c r="B229" s="8" t="s">
        <v>1329</v>
      </c>
      <c r="C229" s="8" t="s">
        <v>1330</v>
      </c>
      <c r="D229" s="8" t="s">
        <v>114</v>
      </c>
      <c r="E229" s="12"/>
      <c r="F229" s="12"/>
      <c r="G229" s="12"/>
      <c r="H229" s="12"/>
      <c r="I229" s="8" t="s">
        <v>1331</v>
      </c>
      <c r="J229" s="8" t="s">
        <v>52</v>
      </c>
      <c r="K229" s="8" t="s">
        <v>52</v>
      </c>
      <c r="L229" s="8" t="s">
        <v>52</v>
      </c>
      <c r="M229" s="8" t="s">
        <v>52</v>
      </c>
      <c r="N229" s="2" t="s">
        <v>52</v>
      </c>
    </row>
    <row r="230" spans="1:14" ht="30" customHeight="1">
      <c r="A230" s="8" t="s">
        <v>1336</v>
      </c>
      <c r="B230" s="8" t="s">
        <v>1333</v>
      </c>
      <c r="C230" s="8" t="s">
        <v>1334</v>
      </c>
      <c r="D230" s="8" t="s">
        <v>114</v>
      </c>
      <c r="E230" s="12"/>
      <c r="F230" s="12"/>
      <c r="G230" s="12"/>
      <c r="H230" s="12"/>
      <c r="I230" s="8" t="s">
        <v>1335</v>
      </c>
      <c r="J230" s="8" t="s">
        <v>52</v>
      </c>
      <c r="K230" s="8" t="s">
        <v>52</v>
      </c>
      <c r="L230" s="8" t="s">
        <v>52</v>
      </c>
      <c r="M230" s="8" t="s">
        <v>52</v>
      </c>
      <c r="N230" s="2" t="s">
        <v>52</v>
      </c>
    </row>
    <row r="231" spans="1:14" ht="30" customHeight="1">
      <c r="A231" s="8" t="s">
        <v>1339</v>
      </c>
      <c r="B231" s="8" t="s">
        <v>1314</v>
      </c>
      <c r="C231" s="8" t="s">
        <v>1337</v>
      </c>
      <c r="D231" s="8" t="s">
        <v>114</v>
      </c>
      <c r="E231" s="12"/>
      <c r="F231" s="12"/>
      <c r="G231" s="12"/>
      <c r="H231" s="12"/>
      <c r="I231" s="8" t="s">
        <v>1338</v>
      </c>
      <c r="J231" s="8" t="s">
        <v>52</v>
      </c>
      <c r="K231" s="8" t="s">
        <v>52</v>
      </c>
      <c r="L231" s="8" t="s">
        <v>52</v>
      </c>
      <c r="M231" s="8" t="s">
        <v>52</v>
      </c>
      <c r="N231" s="2" t="s">
        <v>52</v>
      </c>
    </row>
    <row r="232" spans="1:14" ht="30" customHeight="1">
      <c r="A232" s="8" t="s">
        <v>1342</v>
      </c>
      <c r="B232" s="8" t="s">
        <v>1329</v>
      </c>
      <c r="C232" s="8" t="s">
        <v>1340</v>
      </c>
      <c r="D232" s="8" t="s">
        <v>114</v>
      </c>
      <c r="E232" s="12"/>
      <c r="F232" s="12"/>
      <c r="G232" s="12"/>
      <c r="H232" s="12"/>
      <c r="I232" s="8" t="s">
        <v>1341</v>
      </c>
      <c r="J232" s="8" t="s">
        <v>52</v>
      </c>
      <c r="K232" s="8" t="s">
        <v>52</v>
      </c>
      <c r="L232" s="8" t="s">
        <v>52</v>
      </c>
      <c r="M232" s="8" t="s">
        <v>52</v>
      </c>
      <c r="N232" s="2" t="s">
        <v>52</v>
      </c>
    </row>
    <row r="233" spans="1:14" ht="30" customHeight="1">
      <c r="A233" s="8" t="s">
        <v>1345</v>
      </c>
      <c r="B233" s="8" t="s">
        <v>1333</v>
      </c>
      <c r="C233" s="8" t="s">
        <v>1343</v>
      </c>
      <c r="D233" s="8" t="s">
        <v>114</v>
      </c>
      <c r="E233" s="12"/>
      <c r="F233" s="12"/>
      <c r="G233" s="12"/>
      <c r="H233" s="12"/>
      <c r="I233" s="8" t="s">
        <v>1344</v>
      </c>
      <c r="J233" s="8" t="s">
        <v>52</v>
      </c>
      <c r="K233" s="8" t="s">
        <v>52</v>
      </c>
      <c r="L233" s="8" t="s">
        <v>52</v>
      </c>
      <c r="M233" s="8" t="s">
        <v>52</v>
      </c>
      <c r="N233" s="2" t="s">
        <v>52</v>
      </c>
    </row>
    <row r="234" spans="1:14" ht="30" customHeight="1">
      <c r="A234" s="8" t="s">
        <v>1493</v>
      </c>
      <c r="B234" s="8" t="s">
        <v>1408</v>
      </c>
      <c r="C234" s="8" t="s">
        <v>1494</v>
      </c>
      <c r="D234" s="8" t="s">
        <v>1133</v>
      </c>
      <c r="E234" s="12"/>
      <c r="F234" s="12"/>
      <c r="G234" s="12"/>
      <c r="H234" s="12"/>
      <c r="I234" s="8" t="s">
        <v>1495</v>
      </c>
      <c r="J234" s="8" t="s">
        <v>52</v>
      </c>
      <c r="K234" s="8" t="s">
        <v>1398</v>
      </c>
      <c r="L234" s="8" t="s">
        <v>52</v>
      </c>
      <c r="M234" s="8" t="s">
        <v>52</v>
      </c>
      <c r="N234" s="2" t="s">
        <v>63</v>
      </c>
    </row>
    <row r="235" spans="1:14" ht="30" customHeight="1">
      <c r="A235" s="8" t="s">
        <v>1496</v>
      </c>
      <c r="B235" s="8" t="s">
        <v>1497</v>
      </c>
      <c r="C235" s="8" t="s">
        <v>1490</v>
      </c>
      <c r="D235" s="8" t="s">
        <v>1133</v>
      </c>
      <c r="E235" s="12"/>
      <c r="F235" s="12"/>
      <c r="G235" s="12"/>
      <c r="H235" s="12"/>
      <c r="I235" s="8" t="s">
        <v>1498</v>
      </c>
      <c r="J235" s="8" t="s">
        <v>52</v>
      </c>
      <c r="K235" s="8" t="s">
        <v>1398</v>
      </c>
      <c r="L235" s="8" t="s">
        <v>52</v>
      </c>
      <c r="M235" s="8" t="s">
        <v>52</v>
      </c>
      <c r="N235" s="2" t="s">
        <v>63</v>
      </c>
    </row>
    <row r="236" spans="1:14" ht="30" customHeight="1">
      <c r="A236" s="8" t="s">
        <v>1499</v>
      </c>
      <c r="B236" s="8" t="s">
        <v>1500</v>
      </c>
      <c r="C236" s="8" t="s">
        <v>1394</v>
      </c>
      <c r="D236" s="8" t="s">
        <v>1133</v>
      </c>
      <c r="E236" s="12"/>
      <c r="F236" s="12"/>
      <c r="G236" s="12"/>
      <c r="H236" s="12"/>
      <c r="I236" s="8" t="s">
        <v>1501</v>
      </c>
      <c r="J236" s="8" t="s">
        <v>52</v>
      </c>
      <c r="K236" s="8" t="s">
        <v>1398</v>
      </c>
      <c r="L236" s="8" t="s">
        <v>52</v>
      </c>
      <c r="M236" s="8" t="s">
        <v>52</v>
      </c>
      <c r="N236" s="2" t="s">
        <v>63</v>
      </c>
    </row>
    <row r="237" spans="1:14" ht="30" customHeight="1">
      <c r="A237" s="8" t="s">
        <v>1349</v>
      </c>
      <c r="B237" s="8" t="s">
        <v>1346</v>
      </c>
      <c r="C237" s="8" t="s">
        <v>1347</v>
      </c>
      <c r="D237" s="8" t="s">
        <v>114</v>
      </c>
      <c r="E237" s="12"/>
      <c r="F237" s="12"/>
      <c r="G237" s="12"/>
      <c r="H237" s="12"/>
      <c r="I237" s="8" t="s">
        <v>1348</v>
      </c>
      <c r="J237" s="8" t="s">
        <v>52</v>
      </c>
      <c r="K237" s="8" t="s">
        <v>52</v>
      </c>
      <c r="L237" s="8" t="s">
        <v>52</v>
      </c>
      <c r="M237" s="8" t="s">
        <v>52</v>
      </c>
      <c r="N237" s="2" t="s">
        <v>52</v>
      </c>
    </row>
    <row r="238" spans="1:14" ht="30" customHeight="1">
      <c r="A238" s="8" t="s">
        <v>1352</v>
      </c>
      <c r="B238" s="8" t="s">
        <v>1143</v>
      </c>
      <c r="C238" s="8" t="s">
        <v>1350</v>
      </c>
      <c r="D238" s="8" t="s">
        <v>114</v>
      </c>
      <c r="E238" s="12"/>
      <c r="F238" s="12"/>
      <c r="G238" s="12"/>
      <c r="H238" s="12"/>
      <c r="I238" s="8" t="s">
        <v>1351</v>
      </c>
      <c r="J238" s="8" t="s">
        <v>52</v>
      </c>
      <c r="K238" s="8" t="s">
        <v>52</v>
      </c>
      <c r="L238" s="8" t="s">
        <v>52</v>
      </c>
      <c r="M238" s="8" t="s">
        <v>52</v>
      </c>
      <c r="N238" s="2" t="s">
        <v>52</v>
      </c>
    </row>
    <row r="239" spans="1:14" ht="30" customHeight="1">
      <c r="A239" s="8" t="s">
        <v>1355</v>
      </c>
      <c r="B239" s="8" t="s">
        <v>1147</v>
      </c>
      <c r="C239" s="8" t="s">
        <v>1353</v>
      </c>
      <c r="D239" s="8" t="s">
        <v>114</v>
      </c>
      <c r="E239" s="12"/>
      <c r="F239" s="12"/>
      <c r="G239" s="12"/>
      <c r="H239" s="12"/>
      <c r="I239" s="8" t="s">
        <v>1354</v>
      </c>
      <c r="J239" s="8" t="s">
        <v>52</v>
      </c>
      <c r="K239" s="8" t="s">
        <v>52</v>
      </c>
      <c r="L239" s="8" t="s">
        <v>52</v>
      </c>
      <c r="M239" s="8" t="s">
        <v>52</v>
      </c>
      <c r="N239" s="2" t="s">
        <v>52</v>
      </c>
    </row>
    <row r="240" spans="1:14" ht="30" customHeight="1">
      <c r="A240" s="8" t="s">
        <v>1359</v>
      </c>
      <c r="B240" s="8" t="s">
        <v>1356</v>
      </c>
      <c r="C240" s="8" t="s">
        <v>1357</v>
      </c>
      <c r="D240" s="8" t="s">
        <v>114</v>
      </c>
      <c r="E240" s="12"/>
      <c r="F240" s="12"/>
      <c r="G240" s="12"/>
      <c r="H240" s="12"/>
      <c r="I240" s="8" t="s">
        <v>1358</v>
      </c>
      <c r="J240" s="8" t="s">
        <v>52</v>
      </c>
      <c r="K240" s="8" t="s">
        <v>52</v>
      </c>
      <c r="L240" s="8" t="s">
        <v>52</v>
      </c>
      <c r="M240" s="8" t="s">
        <v>52</v>
      </c>
      <c r="N240" s="2" t="s">
        <v>52</v>
      </c>
    </row>
    <row r="241" spans="1:14" ht="30" customHeight="1">
      <c r="A241" s="8" t="s">
        <v>1362</v>
      </c>
      <c r="B241" s="8" t="s">
        <v>192</v>
      </c>
      <c r="C241" s="8" t="s">
        <v>1360</v>
      </c>
      <c r="D241" s="8" t="s">
        <v>91</v>
      </c>
      <c r="E241" s="12"/>
      <c r="F241" s="12"/>
      <c r="G241" s="12"/>
      <c r="H241" s="12"/>
      <c r="I241" s="8" t="s">
        <v>1361</v>
      </c>
      <c r="J241" s="8" t="s">
        <v>52</v>
      </c>
      <c r="K241" s="8" t="s">
        <v>52</v>
      </c>
      <c r="L241" s="8" t="s">
        <v>52</v>
      </c>
      <c r="M241" s="8" t="s">
        <v>52</v>
      </c>
      <c r="N241" s="2" t="s">
        <v>52</v>
      </c>
    </row>
    <row r="242" spans="1:14" ht="30" customHeight="1">
      <c r="A242" s="8" t="s">
        <v>1366</v>
      </c>
      <c r="B242" s="8" t="s">
        <v>1363</v>
      </c>
      <c r="C242" s="8" t="s">
        <v>1364</v>
      </c>
      <c r="D242" s="8" t="s">
        <v>187</v>
      </c>
      <c r="E242" s="12"/>
      <c r="F242" s="12"/>
      <c r="G242" s="12"/>
      <c r="H242" s="12"/>
      <c r="I242" s="8" t="s">
        <v>1365</v>
      </c>
      <c r="J242" s="8" t="s">
        <v>52</v>
      </c>
      <c r="K242" s="8" t="s">
        <v>52</v>
      </c>
      <c r="L242" s="8" t="s">
        <v>52</v>
      </c>
      <c r="M242" s="8" t="s">
        <v>52</v>
      </c>
      <c r="N242" s="2" t="s">
        <v>52</v>
      </c>
    </row>
    <row r="243" spans="1:14" ht="30" customHeight="1">
      <c r="A243" s="8" t="s">
        <v>1370</v>
      </c>
      <c r="B243" s="8" t="s">
        <v>1367</v>
      </c>
      <c r="C243" s="8" t="s">
        <v>1368</v>
      </c>
      <c r="D243" s="8" t="s">
        <v>801</v>
      </c>
      <c r="E243" s="12"/>
      <c r="F243" s="12"/>
      <c r="G243" s="12"/>
      <c r="H243" s="12"/>
      <c r="I243" s="8" t="s">
        <v>1369</v>
      </c>
      <c r="J243" s="8" t="s">
        <v>52</v>
      </c>
      <c r="K243" s="8" t="s">
        <v>52</v>
      </c>
      <c r="L243" s="8" t="s">
        <v>52</v>
      </c>
      <c r="M243" s="8" t="s">
        <v>52</v>
      </c>
      <c r="N243" s="2" t="s">
        <v>52</v>
      </c>
    </row>
    <row r="244" spans="1:14" ht="30" customHeight="1">
      <c r="A244" s="8" t="s">
        <v>1504</v>
      </c>
      <c r="B244" s="8" t="s">
        <v>1462</v>
      </c>
      <c r="C244" s="8" t="s">
        <v>1502</v>
      </c>
      <c r="D244" s="8" t="s">
        <v>801</v>
      </c>
      <c r="E244" s="12"/>
      <c r="F244" s="12"/>
      <c r="G244" s="12"/>
      <c r="H244" s="12"/>
      <c r="I244" s="8" t="s">
        <v>1503</v>
      </c>
      <c r="J244" s="8" t="s">
        <v>52</v>
      </c>
      <c r="K244" s="8" t="s">
        <v>52</v>
      </c>
      <c r="L244" s="8" t="s">
        <v>52</v>
      </c>
      <c r="M244" s="8" t="s">
        <v>52</v>
      </c>
      <c r="N244" s="2" t="s">
        <v>52</v>
      </c>
    </row>
    <row r="245" spans="1:14" ht="30" customHeight="1">
      <c r="A245" s="8" t="s">
        <v>1374</v>
      </c>
      <c r="B245" s="8" t="s">
        <v>1371</v>
      </c>
      <c r="C245" s="8" t="s">
        <v>1372</v>
      </c>
      <c r="D245" s="8" t="s">
        <v>91</v>
      </c>
      <c r="E245" s="12"/>
      <c r="F245" s="12"/>
      <c r="G245" s="12"/>
      <c r="H245" s="12"/>
      <c r="I245" s="8" t="s">
        <v>1373</v>
      </c>
      <c r="J245" s="8" t="s">
        <v>52</v>
      </c>
      <c r="K245" s="8" t="s">
        <v>52</v>
      </c>
      <c r="L245" s="8" t="s">
        <v>52</v>
      </c>
      <c r="M245" s="8" t="s">
        <v>52</v>
      </c>
      <c r="N245" s="2" t="s">
        <v>52</v>
      </c>
    </row>
    <row r="246" spans="1:14" ht="30" customHeight="1">
      <c r="A246" s="8" t="s">
        <v>1378</v>
      </c>
      <c r="B246" s="8" t="s">
        <v>1375</v>
      </c>
      <c r="C246" s="8" t="s">
        <v>1376</v>
      </c>
      <c r="D246" s="8" t="s">
        <v>91</v>
      </c>
      <c r="E246" s="12"/>
      <c r="F246" s="12"/>
      <c r="G246" s="12"/>
      <c r="H246" s="12"/>
      <c r="I246" s="8" t="s">
        <v>1377</v>
      </c>
      <c r="J246" s="8" t="s">
        <v>52</v>
      </c>
      <c r="K246" s="8" t="s">
        <v>52</v>
      </c>
      <c r="L246" s="8" t="s">
        <v>52</v>
      </c>
      <c r="M246" s="8" t="s">
        <v>52</v>
      </c>
      <c r="N246" s="2" t="s">
        <v>52</v>
      </c>
    </row>
    <row r="247" spans="1:14" ht="30" customHeight="1">
      <c r="A247" s="8" t="s">
        <v>1381</v>
      </c>
      <c r="B247" s="8" t="s">
        <v>1375</v>
      </c>
      <c r="C247" s="8" t="s">
        <v>1379</v>
      </c>
      <c r="D247" s="8" t="s">
        <v>91</v>
      </c>
      <c r="E247" s="12"/>
      <c r="F247" s="12"/>
      <c r="G247" s="12"/>
      <c r="H247" s="12"/>
      <c r="I247" s="8" t="s">
        <v>1380</v>
      </c>
      <c r="J247" s="8" t="s">
        <v>52</v>
      </c>
      <c r="K247" s="8" t="s">
        <v>52</v>
      </c>
      <c r="L247" s="8" t="s">
        <v>52</v>
      </c>
      <c r="M247" s="8" t="s">
        <v>52</v>
      </c>
      <c r="N247" s="2" t="s">
        <v>52</v>
      </c>
    </row>
    <row r="248" spans="1:14" ht="30" customHeight="1">
      <c r="A248" s="8" t="s">
        <v>1384</v>
      </c>
      <c r="B248" s="8" t="s">
        <v>1382</v>
      </c>
      <c r="C248" s="8" t="s">
        <v>1266</v>
      </c>
      <c r="D248" s="8" t="s">
        <v>114</v>
      </c>
      <c r="E248" s="12"/>
      <c r="F248" s="12"/>
      <c r="G248" s="12"/>
      <c r="H248" s="12"/>
      <c r="I248" s="8" t="s">
        <v>1383</v>
      </c>
      <c r="J248" s="8" t="s">
        <v>52</v>
      </c>
      <c r="K248" s="8" t="s">
        <v>52</v>
      </c>
      <c r="L248" s="8" t="s">
        <v>52</v>
      </c>
      <c r="M248" s="8" t="s">
        <v>52</v>
      </c>
      <c r="N248" s="2" t="s">
        <v>52</v>
      </c>
    </row>
    <row r="249" spans="1:14" ht="30" customHeight="1">
      <c r="A249" s="8" t="s">
        <v>1388</v>
      </c>
      <c r="B249" s="8" t="s">
        <v>1385</v>
      </c>
      <c r="C249" s="8" t="s">
        <v>1386</v>
      </c>
      <c r="D249" s="8" t="s">
        <v>114</v>
      </c>
      <c r="E249" s="12"/>
      <c r="F249" s="12"/>
      <c r="G249" s="12"/>
      <c r="H249" s="12"/>
      <c r="I249" s="8" t="s">
        <v>1387</v>
      </c>
      <c r="J249" s="8" t="s">
        <v>52</v>
      </c>
      <c r="K249" s="8" t="s">
        <v>52</v>
      </c>
      <c r="L249" s="8" t="s">
        <v>52</v>
      </c>
      <c r="M249" s="8" t="s">
        <v>52</v>
      </c>
      <c r="N249" s="2" t="s">
        <v>52</v>
      </c>
    </row>
    <row r="250" spans="1:14" ht="30" customHeight="1">
      <c r="A250" s="8" t="s">
        <v>1507</v>
      </c>
      <c r="B250" s="8" t="s">
        <v>1385</v>
      </c>
      <c r="C250" s="8" t="s">
        <v>1386</v>
      </c>
      <c r="D250" s="8" t="s">
        <v>1505</v>
      </c>
      <c r="E250" s="12"/>
      <c r="F250" s="12"/>
      <c r="G250" s="12"/>
      <c r="H250" s="12"/>
      <c r="I250" s="8" t="s">
        <v>1506</v>
      </c>
      <c r="J250" s="8" t="s">
        <v>52</v>
      </c>
      <c r="K250" s="8" t="s">
        <v>52</v>
      </c>
      <c r="L250" s="8" t="s">
        <v>52</v>
      </c>
      <c r="M250" s="8" t="s">
        <v>52</v>
      </c>
      <c r="N250" s="2" t="s">
        <v>52</v>
      </c>
    </row>
    <row r="251" spans="1:14" ht="30" customHeight="1">
      <c r="A251" s="8" t="s">
        <v>1392</v>
      </c>
      <c r="B251" s="8" t="s">
        <v>1389</v>
      </c>
      <c r="C251" s="8" t="s">
        <v>1390</v>
      </c>
      <c r="D251" s="8" t="s">
        <v>114</v>
      </c>
      <c r="E251" s="12"/>
      <c r="F251" s="12"/>
      <c r="G251" s="12"/>
      <c r="H251" s="12"/>
      <c r="I251" s="8" t="s">
        <v>1391</v>
      </c>
      <c r="J251" s="8" t="s">
        <v>52</v>
      </c>
      <c r="K251" s="8" t="s">
        <v>52</v>
      </c>
      <c r="L251" s="8" t="s">
        <v>52</v>
      </c>
      <c r="M251" s="8" t="s">
        <v>52</v>
      </c>
      <c r="N251" s="2" t="s">
        <v>52</v>
      </c>
    </row>
    <row r="252" spans="1:14" ht="30" customHeight="1">
      <c r="A252" s="8" t="s">
        <v>1511</v>
      </c>
      <c r="B252" s="8" t="s">
        <v>1508</v>
      </c>
      <c r="C252" s="8" t="s">
        <v>1509</v>
      </c>
      <c r="D252" s="8" t="s">
        <v>114</v>
      </c>
      <c r="E252" s="12"/>
      <c r="F252" s="12"/>
      <c r="G252" s="12"/>
      <c r="H252" s="12"/>
      <c r="I252" s="8" t="s">
        <v>1510</v>
      </c>
      <c r="J252" s="8" t="s">
        <v>52</v>
      </c>
      <c r="K252" s="8" t="s">
        <v>52</v>
      </c>
      <c r="L252" s="8" t="s">
        <v>52</v>
      </c>
      <c r="M252" s="8" t="s">
        <v>52</v>
      </c>
      <c r="N252" s="2" t="s">
        <v>52</v>
      </c>
    </row>
  </sheetData>
  <mergeCells count="2">
    <mergeCell ref="A1:M1"/>
    <mergeCell ref="A2:M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6</vt:i4>
      </vt:variant>
    </vt:vector>
  </HeadingPairs>
  <TitlesOfParts>
    <vt:vector size="12" baseType="lpstr">
      <vt:lpstr>☞①공사명입력표지출력</vt:lpstr>
      <vt:lpstr>총괄집계표</vt:lpstr>
      <vt:lpstr>공종별집계표</vt:lpstr>
      <vt:lpstr>공종별내역서</vt:lpstr>
      <vt:lpstr>일위대가목록</vt:lpstr>
      <vt:lpstr>Sheet1</vt:lpstr>
      <vt:lpstr>공종별내역서!Print_Area</vt:lpstr>
      <vt:lpstr>공종별집계표!Print_Area</vt:lpstr>
      <vt:lpstr>일위대가목록!Print_Area</vt:lpstr>
      <vt:lpstr>공종별내역서!Print_Titles</vt:lpstr>
      <vt:lpstr>공종별집계표!Print_Titles</vt:lpstr>
      <vt:lpstr>일위대가목록!Print_Titles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유한건축</dc:creator>
  <cp:lastModifiedBy>user</cp:lastModifiedBy>
  <dcterms:created xsi:type="dcterms:W3CDTF">2022-02-22T08:05:26Z</dcterms:created>
  <dcterms:modified xsi:type="dcterms:W3CDTF">2022-05-11T11:59:13Z</dcterms:modified>
</cp:coreProperties>
</file>